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2780" yWindow="0" windowWidth="14080" windowHeight="10580"/>
  </bookViews>
  <sheets>
    <sheet name="Raw-data" sheetId="1" r:id="rId1"/>
    <sheet name="Indexed-data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4" i="3" l="1"/>
  <c r="Q14" i="3"/>
  <c r="P32" i="3"/>
  <c r="Q32" i="3"/>
  <c r="P10" i="3"/>
  <c r="Q10" i="3"/>
  <c r="P30" i="3"/>
  <c r="Q30" i="3"/>
  <c r="P31" i="3"/>
  <c r="Q31" i="3"/>
  <c r="P11" i="3"/>
  <c r="Q11" i="3"/>
  <c r="P15" i="3"/>
  <c r="Q15" i="3"/>
  <c r="P22" i="3"/>
  <c r="Q22" i="3"/>
  <c r="P21" i="3"/>
  <c r="Q21" i="3"/>
  <c r="P13" i="3"/>
  <c r="Q13" i="3"/>
  <c r="P7" i="3"/>
  <c r="Q7" i="3"/>
  <c r="P2" i="3"/>
  <c r="Q2" i="3"/>
  <c r="P28" i="3"/>
  <c r="Q28" i="3"/>
  <c r="P29" i="3"/>
  <c r="Q29" i="3"/>
  <c r="P17" i="3"/>
  <c r="Q17" i="3"/>
  <c r="P33" i="3"/>
  <c r="Q33" i="3"/>
  <c r="P25" i="3"/>
  <c r="Q25" i="3"/>
  <c r="P26" i="3"/>
  <c r="Q26" i="3"/>
  <c r="P27" i="3"/>
  <c r="Q27" i="3"/>
  <c r="P19" i="3"/>
  <c r="Q19" i="3"/>
  <c r="P20" i="3"/>
  <c r="Q20" i="3"/>
  <c r="P8" i="3"/>
  <c r="Q8" i="3"/>
  <c r="P23" i="3"/>
  <c r="Q23" i="3"/>
  <c r="P24" i="3"/>
  <c r="Q24" i="3"/>
  <c r="P3" i="3"/>
  <c r="Q3" i="3"/>
  <c r="P16" i="3"/>
  <c r="Q16" i="3"/>
  <c r="P5" i="3"/>
  <c r="Q5" i="3"/>
  <c r="P4" i="3"/>
  <c r="Q4" i="3"/>
  <c r="P12" i="3"/>
  <c r="Q12" i="3"/>
  <c r="P9" i="3"/>
  <c r="Q9" i="3"/>
  <c r="P18" i="3"/>
  <c r="Q18" i="3"/>
  <c r="Q6" i="3"/>
  <c r="P6" i="3"/>
  <c r="O14" i="3"/>
  <c r="O32" i="3"/>
  <c r="O10" i="3"/>
  <c r="O30" i="3"/>
  <c r="O31" i="3"/>
  <c r="O11" i="3"/>
  <c r="O15" i="3"/>
  <c r="O22" i="3"/>
  <c r="O21" i="3"/>
  <c r="O13" i="3"/>
  <c r="O7" i="3"/>
  <c r="O2" i="3"/>
  <c r="O28" i="3"/>
  <c r="O29" i="3"/>
  <c r="O17" i="3"/>
  <c r="O33" i="3"/>
  <c r="O25" i="3"/>
  <c r="O26" i="3"/>
  <c r="O27" i="3"/>
  <c r="O19" i="3"/>
  <c r="O20" i="3"/>
  <c r="O8" i="3"/>
  <c r="O23" i="3"/>
  <c r="O24" i="3"/>
  <c r="O3" i="3"/>
  <c r="O16" i="3"/>
  <c r="O5" i="3"/>
  <c r="O4" i="3"/>
  <c r="O12" i="3"/>
  <c r="O9" i="3"/>
  <c r="O18" i="3"/>
  <c r="O6" i="3"/>
  <c r="N14" i="3"/>
  <c r="N32" i="3"/>
  <c r="N10" i="3"/>
  <c r="N30" i="3"/>
  <c r="N31" i="3"/>
  <c r="N11" i="3"/>
  <c r="N15" i="3"/>
  <c r="N22" i="3"/>
  <c r="N21" i="3"/>
  <c r="N13" i="3"/>
  <c r="N7" i="3"/>
  <c r="N2" i="3"/>
  <c r="N28" i="3"/>
  <c r="N29" i="3"/>
  <c r="N17" i="3"/>
  <c r="N33" i="3"/>
  <c r="N25" i="3"/>
  <c r="N26" i="3"/>
  <c r="N27" i="3"/>
  <c r="N19" i="3"/>
  <c r="N20" i="3"/>
  <c r="N8" i="3"/>
  <c r="N23" i="3"/>
  <c r="N24" i="3"/>
  <c r="N3" i="3"/>
  <c r="N16" i="3"/>
  <c r="N5" i="3"/>
  <c r="N4" i="3"/>
  <c r="N12" i="3"/>
  <c r="N9" i="3"/>
  <c r="N18" i="3"/>
  <c r="N6" i="3"/>
  <c r="M18" i="3"/>
  <c r="L18" i="3"/>
  <c r="M9" i="3"/>
  <c r="L9" i="3"/>
  <c r="M12" i="3"/>
  <c r="L12" i="3"/>
  <c r="M4" i="3"/>
  <c r="L4" i="3"/>
  <c r="M5" i="3"/>
  <c r="L5" i="3"/>
  <c r="M16" i="3"/>
  <c r="L16" i="3"/>
  <c r="M3" i="3"/>
  <c r="L3" i="3"/>
  <c r="M24" i="3"/>
  <c r="L24" i="3"/>
  <c r="M23" i="3"/>
  <c r="L23" i="3"/>
  <c r="M8" i="3"/>
  <c r="L8" i="3"/>
  <c r="M20" i="3"/>
  <c r="L20" i="3"/>
  <c r="M19" i="3"/>
  <c r="L19" i="3"/>
  <c r="M27" i="3"/>
  <c r="L27" i="3"/>
  <c r="M26" i="3"/>
  <c r="L26" i="3"/>
  <c r="M25" i="3"/>
  <c r="L25" i="3"/>
  <c r="M33" i="3"/>
  <c r="L33" i="3"/>
  <c r="M17" i="3"/>
  <c r="L17" i="3"/>
  <c r="M29" i="3"/>
  <c r="L29" i="3"/>
  <c r="M28" i="3"/>
  <c r="L28" i="3"/>
  <c r="M2" i="3"/>
  <c r="L2" i="3"/>
  <c r="M7" i="3"/>
  <c r="L7" i="3"/>
  <c r="M13" i="3"/>
  <c r="L13" i="3"/>
  <c r="M21" i="3"/>
  <c r="L21" i="3"/>
  <c r="M22" i="3"/>
  <c r="L22" i="3"/>
  <c r="M15" i="3"/>
  <c r="L15" i="3"/>
  <c r="M11" i="3"/>
  <c r="L11" i="3"/>
  <c r="M31" i="3"/>
  <c r="L31" i="3"/>
  <c r="M30" i="3"/>
  <c r="L30" i="3"/>
  <c r="M10" i="3"/>
  <c r="L10" i="3"/>
  <c r="M32" i="3"/>
  <c r="L32" i="3"/>
  <c r="M14" i="3"/>
  <c r="L14" i="3"/>
  <c r="M6" i="3"/>
  <c r="L6" i="3"/>
</calcChain>
</file>

<file path=xl/comments1.xml><?xml version="1.0" encoding="utf-8"?>
<comments xmlns="http://schemas.openxmlformats.org/spreadsheetml/2006/main">
  <authors>
    <author>Mark Gardener</author>
  </authors>
  <commentList>
    <comment ref="L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number of Carburettors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number of Gears</t>
        </r>
      </text>
    </comment>
    <comment ref="N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number of Cylinders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Index for Transmission, Automatic or Manual</t>
        </r>
      </text>
    </comment>
    <comment ref="P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A binary variable
1 = HP &gt; 100
0 = HP &lt; 100</t>
        </r>
      </text>
    </comment>
    <comment ref="Q1" authorId="0">
      <text>
        <r>
          <rPr>
            <b/>
            <sz val="9"/>
            <color indexed="81"/>
            <rFont val="Tahoma"/>
            <family val="2"/>
          </rPr>
          <t>Mark Gardener:</t>
        </r>
        <r>
          <rPr>
            <sz val="9"/>
            <color indexed="81"/>
            <rFont val="Tahoma"/>
            <family val="2"/>
          </rPr>
          <t xml:space="preserve">
A binary variable, data are split into "Merc" or "Other" according to car type</t>
        </r>
      </text>
    </comment>
  </commentList>
</comments>
</file>

<file path=xl/sharedStrings.xml><?xml version="1.0" encoding="utf-8"?>
<sst xmlns="http://schemas.openxmlformats.org/spreadsheetml/2006/main" count="92" uniqueCount="49">
  <si>
    <t>Mazda RX4</t>
  </si>
  <si>
    <t>Mazda RX4 Wag</t>
  </si>
  <si>
    <t>Datsun 710</t>
  </si>
  <si>
    <t>Hornet 4 Drive</t>
  </si>
  <si>
    <t>Hornet Sportabout</t>
  </si>
  <si>
    <t>Valiant</t>
  </si>
  <si>
    <t>Duster 360</t>
  </si>
  <si>
    <t>Merc 240D</t>
  </si>
  <si>
    <t>Merc 230</t>
  </si>
  <si>
    <t>Merc 280</t>
  </si>
  <si>
    <t>Merc 280C</t>
  </si>
  <si>
    <t>Merc 450SE</t>
  </si>
  <si>
    <t>Merc 450SL</t>
  </si>
  <si>
    <t>Merc 450SLC</t>
  </si>
  <si>
    <t>Cadillac Fleetwood</t>
  </si>
  <si>
    <t>Lincoln Continental</t>
  </si>
  <si>
    <t>Chrysler Imperial</t>
  </si>
  <si>
    <t>Fiat 128</t>
  </si>
  <si>
    <t>Honda Civic</t>
  </si>
  <si>
    <t>Toyota Corolla</t>
  </si>
  <si>
    <t>Toyota Corona</t>
  </si>
  <si>
    <t>Dodge Challenger</t>
  </si>
  <si>
    <t>AMC Javelin</t>
  </si>
  <si>
    <t>Camaro Z28</t>
  </si>
  <si>
    <t>Pontiac Firebird</t>
  </si>
  <si>
    <t>Fiat X1-9</t>
  </si>
  <si>
    <t>Porsche 914-2</t>
  </si>
  <si>
    <t>Lotus Europa</t>
  </si>
  <si>
    <t>Ford Pantera L</t>
  </si>
  <si>
    <t>Ferrari Dino</t>
  </si>
  <si>
    <t>Maserati Bora</t>
  </si>
  <si>
    <t>Volvo 142E</t>
  </si>
  <si>
    <t>MPG</t>
  </si>
  <si>
    <t>Cyl</t>
  </si>
  <si>
    <t>Disp</t>
  </si>
  <si>
    <t>HP</t>
  </si>
  <si>
    <t>Drat</t>
  </si>
  <si>
    <t>Wt</t>
  </si>
  <si>
    <t>Qsec</t>
  </si>
  <si>
    <t>AM</t>
  </si>
  <si>
    <t>Gear</t>
  </si>
  <si>
    <t>Carb</t>
  </si>
  <si>
    <t>Model</t>
  </si>
  <si>
    <t>Icarb</t>
  </si>
  <si>
    <t>Igear</t>
  </si>
  <si>
    <t>Icyl</t>
  </si>
  <si>
    <t>Itran</t>
  </si>
  <si>
    <t>Merc</t>
  </si>
  <si>
    <t>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</si>
</sst>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zoomScalePageLayoutView="150" workbookViewId="0"/>
  </sheetViews>
  <sheetFormatPr defaultColWidth="8.81640625" defaultRowHeight="14.5" x14ac:dyDescent="0.35"/>
  <cols>
    <col min="1" max="1" width="16.81640625" bestFit="1" customWidth="1"/>
    <col min="2" max="2" width="4.81640625" bestFit="1" customWidth="1"/>
    <col min="3" max="3" width="3.26953125" bestFit="1" customWidth="1"/>
    <col min="4" max="4" width="5.81640625" bestFit="1" customWidth="1"/>
    <col min="5" max="5" width="3.81640625" bestFit="1" customWidth="1"/>
    <col min="6" max="6" width="4.81640625" bestFit="1" customWidth="1"/>
    <col min="7" max="8" width="5.81640625" bestFit="1" customWidth="1"/>
    <col min="9" max="9" width="3.7265625" bestFit="1" customWidth="1"/>
    <col min="10" max="10" width="4.81640625" bestFit="1" customWidth="1"/>
    <col min="11" max="11" width="4.7265625" bestFit="1" customWidth="1"/>
  </cols>
  <sheetData>
    <row r="1" spans="1:11" x14ac:dyDescent="0.35">
      <c r="A1" t="s">
        <v>42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</row>
    <row r="2" spans="1:11" x14ac:dyDescent="0.35">
      <c r="A2" t="s">
        <v>22</v>
      </c>
      <c r="B2">
        <v>15.2</v>
      </c>
      <c r="C2">
        <v>8</v>
      </c>
      <c r="D2">
        <v>304</v>
      </c>
      <c r="E2">
        <v>150</v>
      </c>
      <c r="F2">
        <v>3.15</v>
      </c>
      <c r="G2">
        <v>3.4350000000000001</v>
      </c>
      <c r="H2">
        <v>17.3</v>
      </c>
      <c r="I2">
        <v>0</v>
      </c>
      <c r="J2">
        <v>3</v>
      </c>
      <c r="K2">
        <v>2</v>
      </c>
    </row>
    <row r="3" spans="1:11" x14ac:dyDescent="0.35">
      <c r="A3" t="s">
        <v>14</v>
      </c>
      <c r="B3">
        <v>10.4</v>
      </c>
      <c r="C3">
        <v>8</v>
      </c>
      <c r="D3">
        <v>472</v>
      </c>
      <c r="E3">
        <v>205</v>
      </c>
      <c r="F3">
        <v>2.93</v>
      </c>
      <c r="G3">
        <v>5.25</v>
      </c>
      <c r="H3">
        <v>17.98</v>
      </c>
      <c r="I3">
        <v>0</v>
      </c>
      <c r="J3">
        <v>3</v>
      </c>
      <c r="K3">
        <v>4</v>
      </c>
    </row>
    <row r="4" spans="1:11" x14ac:dyDescent="0.35">
      <c r="A4" t="s">
        <v>23</v>
      </c>
      <c r="B4">
        <v>13.3</v>
      </c>
      <c r="C4">
        <v>8</v>
      </c>
      <c r="D4">
        <v>350</v>
      </c>
      <c r="E4">
        <v>245</v>
      </c>
      <c r="F4">
        <v>3.73</v>
      </c>
      <c r="G4">
        <v>3.84</v>
      </c>
      <c r="H4">
        <v>15.41</v>
      </c>
      <c r="I4">
        <v>0</v>
      </c>
      <c r="J4">
        <v>3</v>
      </c>
      <c r="K4">
        <v>4</v>
      </c>
    </row>
    <row r="5" spans="1:11" x14ac:dyDescent="0.35">
      <c r="A5" t="s">
        <v>16</v>
      </c>
      <c r="B5">
        <v>14.7</v>
      </c>
      <c r="C5">
        <v>8</v>
      </c>
      <c r="D5">
        <v>440</v>
      </c>
      <c r="E5">
        <v>230</v>
      </c>
      <c r="F5">
        <v>3.23</v>
      </c>
      <c r="G5">
        <v>5.3449999999999998</v>
      </c>
      <c r="H5">
        <v>17.420000000000002</v>
      </c>
      <c r="I5">
        <v>0</v>
      </c>
      <c r="J5">
        <v>3</v>
      </c>
      <c r="K5">
        <v>4</v>
      </c>
    </row>
    <row r="6" spans="1:11" x14ac:dyDescent="0.35">
      <c r="A6" t="s">
        <v>2</v>
      </c>
      <c r="B6">
        <v>22.8</v>
      </c>
      <c r="C6">
        <v>4</v>
      </c>
      <c r="D6">
        <v>108</v>
      </c>
      <c r="E6">
        <v>93</v>
      </c>
      <c r="F6">
        <v>3.85</v>
      </c>
      <c r="G6">
        <v>2.3199999999999998</v>
      </c>
      <c r="H6">
        <v>18.61</v>
      </c>
      <c r="I6">
        <v>1</v>
      </c>
      <c r="J6">
        <v>4</v>
      </c>
      <c r="K6">
        <v>1</v>
      </c>
    </row>
    <row r="7" spans="1:11" x14ac:dyDescent="0.35">
      <c r="A7" t="s">
        <v>21</v>
      </c>
      <c r="B7">
        <v>15.5</v>
      </c>
      <c r="C7">
        <v>8</v>
      </c>
      <c r="D7">
        <v>318</v>
      </c>
      <c r="E7">
        <v>150</v>
      </c>
      <c r="F7">
        <v>2.76</v>
      </c>
      <c r="G7">
        <v>3.52</v>
      </c>
      <c r="H7">
        <v>16.87</v>
      </c>
      <c r="I7">
        <v>0</v>
      </c>
      <c r="J7">
        <v>3</v>
      </c>
      <c r="K7">
        <v>2</v>
      </c>
    </row>
    <row r="8" spans="1:11" x14ac:dyDescent="0.35">
      <c r="A8" t="s">
        <v>6</v>
      </c>
      <c r="B8">
        <v>14.3</v>
      </c>
      <c r="C8">
        <v>8</v>
      </c>
      <c r="D8">
        <v>360</v>
      </c>
      <c r="E8">
        <v>245</v>
      </c>
      <c r="F8">
        <v>3.21</v>
      </c>
      <c r="G8">
        <v>3.57</v>
      </c>
      <c r="H8">
        <v>15.84</v>
      </c>
      <c r="I8">
        <v>0</v>
      </c>
      <c r="J8">
        <v>3</v>
      </c>
      <c r="K8">
        <v>4</v>
      </c>
    </row>
    <row r="9" spans="1:11" x14ac:dyDescent="0.35">
      <c r="A9" t="s">
        <v>29</v>
      </c>
      <c r="B9">
        <v>19.7</v>
      </c>
      <c r="C9">
        <v>6</v>
      </c>
      <c r="D9">
        <v>145</v>
      </c>
      <c r="E9">
        <v>175</v>
      </c>
      <c r="F9">
        <v>3.62</v>
      </c>
      <c r="G9">
        <v>2.77</v>
      </c>
      <c r="H9">
        <v>15.5</v>
      </c>
      <c r="I9">
        <v>1</v>
      </c>
      <c r="J9">
        <v>5</v>
      </c>
      <c r="K9">
        <v>6</v>
      </c>
    </row>
    <row r="10" spans="1:11" x14ac:dyDescent="0.35">
      <c r="A10" t="s">
        <v>17</v>
      </c>
      <c r="B10">
        <v>32.4</v>
      </c>
      <c r="C10">
        <v>4</v>
      </c>
      <c r="D10">
        <v>78.7</v>
      </c>
      <c r="E10">
        <v>66</v>
      </c>
      <c r="F10">
        <v>4.08</v>
      </c>
      <c r="G10">
        <v>2.2000000000000002</v>
      </c>
      <c r="H10">
        <v>19.47</v>
      </c>
      <c r="I10">
        <v>1</v>
      </c>
      <c r="J10">
        <v>4</v>
      </c>
      <c r="K10">
        <v>1</v>
      </c>
    </row>
    <row r="11" spans="1:11" x14ac:dyDescent="0.35">
      <c r="A11" t="s">
        <v>25</v>
      </c>
      <c r="B11">
        <v>27.3</v>
      </c>
      <c r="C11">
        <v>4</v>
      </c>
      <c r="D11">
        <v>79</v>
      </c>
      <c r="E11">
        <v>66</v>
      </c>
      <c r="F11">
        <v>4.08</v>
      </c>
      <c r="G11">
        <v>1.9350000000000001</v>
      </c>
      <c r="H11">
        <v>18.899999999999999</v>
      </c>
      <c r="I11">
        <v>1</v>
      </c>
      <c r="J11">
        <v>4</v>
      </c>
      <c r="K11">
        <v>1</v>
      </c>
    </row>
    <row r="12" spans="1:11" x14ac:dyDescent="0.35">
      <c r="A12" t="s">
        <v>28</v>
      </c>
      <c r="B12">
        <v>15.8</v>
      </c>
      <c r="C12">
        <v>8</v>
      </c>
      <c r="D12">
        <v>351</v>
      </c>
      <c r="E12">
        <v>264</v>
      </c>
      <c r="F12">
        <v>4.22</v>
      </c>
      <c r="G12">
        <v>3.17</v>
      </c>
      <c r="H12">
        <v>14.5</v>
      </c>
      <c r="I12">
        <v>1</v>
      </c>
      <c r="J12">
        <v>5</v>
      </c>
      <c r="K12">
        <v>4</v>
      </c>
    </row>
    <row r="13" spans="1:11" x14ac:dyDescent="0.35">
      <c r="A13" t="s">
        <v>18</v>
      </c>
      <c r="B13">
        <v>30.4</v>
      </c>
      <c r="C13">
        <v>4</v>
      </c>
      <c r="D13">
        <v>75.7</v>
      </c>
      <c r="E13">
        <v>52</v>
      </c>
      <c r="F13">
        <v>4.93</v>
      </c>
      <c r="G13">
        <v>1.615</v>
      </c>
      <c r="H13">
        <v>18.52</v>
      </c>
      <c r="I13">
        <v>1</v>
      </c>
      <c r="J13">
        <v>4</v>
      </c>
      <c r="K13">
        <v>2</v>
      </c>
    </row>
    <row r="14" spans="1:11" x14ac:dyDescent="0.35">
      <c r="A14" t="s">
        <v>3</v>
      </c>
      <c r="B14">
        <v>21.4</v>
      </c>
      <c r="C14">
        <v>6</v>
      </c>
      <c r="D14">
        <v>258</v>
      </c>
      <c r="E14">
        <v>110</v>
      </c>
      <c r="F14">
        <v>3.08</v>
      </c>
      <c r="G14">
        <v>3.2149999999999999</v>
      </c>
      <c r="H14">
        <v>19.440000000000001</v>
      </c>
      <c r="I14">
        <v>0</v>
      </c>
      <c r="J14">
        <v>3</v>
      </c>
      <c r="K14">
        <v>1</v>
      </c>
    </row>
    <row r="15" spans="1:11" x14ac:dyDescent="0.35">
      <c r="A15" t="s">
        <v>4</v>
      </c>
      <c r="B15">
        <v>18.7</v>
      </c>
      <c r="C15">
        <v>8</v>
      </c>
      <c r="D15">
        <v>360</v>
      </c>
      <c r="E15">
        <v>175</v>
      </c>
      <c r="F15">
        <v>3.15</v>
      </c>
      <c r="G15">
        <v>3.44</v>
      </c>
      <c r="H15">
        <v>17.02</v>
      </c>
      <c r="I15">
        <v>0</v>
      </c>
      <c r="J15">
        <v>3</v>
      </c>
      <c r="K15">
        <v>2</v>
      </c>
    </row>
    <row r="16" spans="1:11" x14ac:dyDescent="0.35">
      <c r="A16" t="s">
        <v>15</v>
      </c>
      <c r="B16">
        <v>10.4</v>
      </c>
      <c r="C16">
        <v>8</v>
      </c>
      <c r="D16">
        <v>460</v>
      </c>
      <c r="E16">
        <v>215</v>
      </c>
      <c r="F16">
        <v>3</v>
      </c>
      <c r="G16">
        <v>5.4240000000000004</v>
      </c>
      <c r="H16">
        <v>17.82</v>
      </c>
      <c r="I16">
        <v>0</v>
      </c>
      <c r="J16">
        <v>3</v>
      </c>
      <c r="K16">
        <v>4</v>
      </c>
    </row>
    <row r="17" spans="1:11" x14ac:dyDescent="0.35">
      <c r="A17" t="s">
        <v>27</v>
      </c>
      <c r="B17">
        <v>30.4</v>
      </c>
      <c r="C17">
        <v>4</v>
      </c>
      <c r="D17">
        <v>95.1</v>
      </c>
      <c r="E17">
        <v>113</v>
      </c>
      <c r="F17">
        <v>3.77</v>
      </c>
      <c r="G17">
        <v>1.5129999999999999</v>
      </c>
      <c r="H17">
        <v>16.899999999999999</v>
      </c>
      <c r="I17">
        <v>1</v>
      </c>
      <c r="J17">
        <v>5</v>
      </c>
      <c r="K17">
        <v>2</v>
      </c>
    </row>
    <row r="18" spans="1:11" x14ac:dyDescent="0.35">
      <c r="A18" t="s">
        <v>30</v>
      </c>
      <c r="B18">
        <v>15</v>
      </c>
      <c r="C18">
        <v>8</v>
      </c>
      <c r="D18">
        <v>301</v>
      </c>
      <c r="E18">
        <v>335</v>
      </c>
      <c r="F18">
        <v>3.54</v>
      </c>
      <c r="G18">
        <v>3.57</v>
      </c>
      <c r="H18">
        <v>14.6</v>
      </c>
      <c r="I18">
        <v>1</v>
      </c>
      <c r="J18">
        <v>5</v>
      </c>
      <c r="K18">
        <v>8</v>
      </c>
    </row>
    <row r="19" spans="1:11" x14ac:dyDescent="0.35">
      <c r="A19" t="s">
        <v>0</v>
      </c>
      <c r="B19">
        <v>21</v>
      </c>
      <c r="C19">
        <v>6</v>
      </c>
      <c r="D19">
        <v>160</v>
      </c>
      <c r="E19">
        <v>110</v>
      </c>
      <c r="F19">
        <v>3.9</v>
      </c>
      <c r="G19">
        <v>2.62</v>
      </c>
      <c r="H19">
        <v>16.46</v>
      </c>
      <c r="I19">
        <v>1</v>
      </c>
      <c r="J19">
        <v>4</v>
      </c>
      <c r="K19">
        <v>4</v>
      </c>
    </row>
    <row r="20" spans="1:11" x14ac:dyDescent="0.35">
      <c r="A20" t="s">
        <v>1</v>
      </c>
      <c r="B20">
        <v>21</v>
      </c>
      <c r="C20">
        <v>6</v>
      </c>
      <c r="D20">
        <v>160</v>
      </c>
      <c r="E20">
        <v>110</v>
      </c>
      <c r="F20">
        <v>3.9</v>
      </c>
      <c r="G20">
        <v>2.875</v>
      </c>
      <c r="H20">
        <v>17.02</v>
      </c>
      <c r="I20">
        <v>1</v>
      </c>
      <c r="J20">
        <v>4</v>
      </c>
      <c r="K20">
        <v>4</v>
      </c>
    </row>
    <row r="21" spans="1:11" x14ac:dyDescent="0.35">
      <c r="A21" t="s">
        <v>8</v>
      </c>
      <c r="B21">
        <v>22.8</v>
      </c>
      <c r="C21">
        <v>4</v>
      </c>
      <c r="D21">
        <v>140.80000000000001</v>
      </c>
      <c r="E21">
        <v>95</v>
      </c>
      <c r="F21">
        <v>3.92</v>
      </c>
      <c r="G21">
        <v>3.15</v>
      </c>
      <c r="H21">
        <v>22.9</v>
      </c>
      <c r="I21">
        <v>0</v>
      </c>
      <c r="J21">
        <v>4</v>
      </c>
      <c r="K21">
        <v>2</v>
      </c>
    </row>
    <row r="22" spans="1:11" x14ac:dyDescent="0.35">
      <c r="A22" t="s">
        <v>7</v>
      </c>
      <c r="B22">
        <v>24.4</v>
      </c>
      <c r="C22">
        <v>4</v>
      </c>
      <c r="D22">
        <v>146.69999999999999</v>
      </c>
      <c r="E22">
        <v>62</v>
      </c>
      <c r="F22">
        <v>3.69</v>
      </c>
      <c r="G22">
        <v>3.19</v>
      </c>
      <c r="H22">
        <v>20</v>
      </c>
      <c r="I22">
        <v>0</v>
      </c>
      <c r="J22">
        <v>4</v>
      </c>
      <c r="K22">
        <v>2</v>
      </c>
    </row>
    <row r="23" spans="1:11" x14ac:dyDescent="0.35">
      <c r="A23" t="s">
        <v>9</v>
      </c>
      <c r="B23">
        <v>19.2</v>
      </c>
      <c r="C23">
        <v>6</v>
      </c>
      <c r="D23">
        <v>167.6</v>
      </c>
      <c r="E23">
        <v>123</v>
      </c>
      <c r="F23">
        <v>3.92</v>
      </c>
      <c r="G23">
        <v>3.44</v>
      </c>
      <c r="H23">
        <v>18.3</v>
      </c>
      <c r="I23">
        <v>0</v>
      </c>
      <c r="J23">
        <v>4</v>
      </c>
      <c r="K23">
        <v>4</v>
      </c>
    </row>
    <row r="24" spans="1:11" x14ac:dyDescent="0.35">
      <c r="A24" t="s">
        <v>10</v>
      </c>
      <c r="B24">
        <v>17.8</v>
      </c>
      <c r="C24">
        <v>6</v>
      </c>
      <c r="D24">
        <v>167.6</v>
      </c>
      <c r="E24">
        <v>123</v>
      </c>
      <c r="F24">
        <v>3.92</v>
      </c>
      <c r="G24">
        <v>3.44</v>
      </c>
      <c r="H24">
        <v>18.899999999999999</v>
      </c>
      <c r="I24">
        <v>0</v>
      </c>
      <c r="J24">
        <v>4</v>
      </c>
      <c r="K24">
        <v>4</v>
      </c>
    </row>
    <row r="25" spans="1:11" x14ac:dyDescent="0.35">
      <c r="A25" t="s">
        <v>11</v>
      </c>
      <c r="B25">
        <v>16.399999999999999</v>
      </c>
      <c r="C25">
        <v>8</v>
      </c>
      <c r="D25">
        <v>275.8</v>
      </c>
      <c r="E25">
        <v>180</v>
      </c>
      <c r="F25">
        <v>3.07</v>
      </c>
      <c r="G25">
        <v>4.07</v>
      </c>
      <c r="H25">
        <v>17.399999999999999</v>
      </c>
      <c r="I25">
        <v>0</v>
      </c>
      <c r="J25">
        <v>3</v>
      </c>
      <c r="K25">
        <v>3</v>
      </c>
    </row>
    <row r="26" spans="1:11" x14ac:dyDescent="0.35">
      <c r="A26" t="s">
        <v>12</v>
      </c>
      <c r="B26">
        <v>17.3</v>
      </c>
      <c r="C26">
        <v>8</v>
      </c>
      <c r="D26">
        <v>275.8</v>
      </c>
      <c r="E26">
        <v>180</v>
      </c>
      <c r="F26">
        <v>3.07</v>
      </c>
      <c r="G26">
        <v>3.73</v>
      </c>
      <c r="H26">
        <v>17.600000000000001</v>
      </c>
      <c r="I26">
        <v>0</v>
      </c>
      <c r="J26">
        <v>3</v>
      </c>
      <c r="K26">
        <v>3</v>
      </c>
    </row>
    <row r="27" spans="1:11" x14ac:dyDescent="0.35">
      <c r="A27" t="s">
        <v>13</v>
      </c>
      <c r="B27">
        <v>15.2</v>
      </c>
      <c r="C27">
        <v>8</v>
      </c>
      <c r="D27">
        <v>275.8</v>
      </c>
      <c r="E27">
        <v>180</v>
      </c>
      <c r="F27">
        <v>3.07</v>
      </c>
      <c r="G27">
        <v>3.78</v>
      </c>
      <c r="H27">
        <v>18</v>
      </c>
      <c r="I27">
        <v>0</v>
      </c>
      <c r="J27">
        <v>3</v>
      </c>
      <c r="K27">
        <v>3</v>
      </c>
    </row>
    <row r="28" spans="1:11" x14ac:dyDescent="0.35">
      <c r="A28" t="s">
        <v>24</v>
      </c>
      <c r="B28">
        <v>19.2</v>
      </c>
      <c r="C28">
        <v>8</v>
      </c>
      <c r="D28">
        <v>400</v>
      </c>
      <c r="E28">
        <v>175</v>
      </c>
      <c r="F28">
        <v>3.08</v>
      </c>
      <c r="G28">
        <v>3.8450000000000002</v>
      </c>
      <c r="H28">
        <v>17.05</v>
      </c>
      <c r="I28">
        <v>0</v>
      </c>
      <c r="J28">
        <v>3</v>
      </c>
      <c r="K28">
        <v>2</v>
      </c>
    </row>
    <row r="29" spans="1:11" x14ac:dyDescent="0.35">
      <c r="A29" t="s">
        <v>26</v>
      </c>
      <c r="B29">
        <v>26</v>
      </c>
      <c r="C29">
        <v>4</v>
      </c>
      <c r="D29">
        <v>120.3</v>
      </c>
      <c r="E29">
        <v>91</v>
      </c>
      <c r="F29">
        <v>4.43</v>
      </c>
      <c r="G29">
        <v>2.14</v>
      </c>
      <c r="H29">
        <v>16.7</v>
      </c>
      <c r="I29">
        <v>1</v>
      </c>
      <c r="J29">
        <v>5</v>
      </c>
      <c r="K29">
        <v>2</v>
      </c>
    </row>
    <row r="30" spans="1:11" x14ac:dyDescent="0.35">
      <c r="A30" t="s">
        <v>19</v>
      </c>
      <c r="B30">
        <v>33.9</v>
      </c>
      <c r="C30">
        <v>4</v>
      </c>
      <c r="D30">
        <v>71.099999999999994</v>
      </c>
      <c r="E30">
        <v>65</v>
      </c>
      <c r="F30">
        <v>4.22</v>
      </c>
      <c r="G30">
        <v>1.835</v>
      </c>
      <c r="H30">
        <v>19.899999999999999</v>
      </c>
      <c r="I30">
        <v>1</v>
      </c>
      <c r="J30">
        <v>4</v>
      </c>
      <c r="K30">
        <v>1</v>
      </c>
    </row>
    <row r="31" spans="1:11" x14ac:dyDescent="0.35">
      <c r="A31" t="s">
        <v>20</v>
      </c>
      <c r="B31">
        <v>21.5</v>
      </c>
      <c r="C31">
        <v>4</v>
      </c>
      <c r="D31">
        <v>120.1</v>
      </c>
      <c r="E31">
        <v>97</v>
      </c>
      <c r="F31">
        <v>3.7</v>
      </c>
      <c r="G31">
        <v>2.4649999999999999</v>
      </c>
      <c r="H31">
        <v>20.010000000000002</v>
      </c>
      <c r="I31">
        <v>0</v>
      </c>
      <c r="J31">
        <v>3</v>
      </c>
      <c r="K31">
        <v>1</v>
      </c>
    </row>
    <row r="32" spans="1:11" x14ac:dyDescent="0.35">
      <c r="A32" t="s">
        <v>5</v>
      </c>
      <c r="B32">
        <v>18.100000000000001</v>
      </c>
      <c r="C32">
        <v>6</v>
      </c>
      <c r="D32">
        <v>225</v>
      </c>
      <c r="E32">
        <v>105</v>
      </c>
      <c r="F32">
        <v>2.76</v>
      </c>
      <c r="G32">
        <v>3.46</v>
      </c>
      <c r="H32">
        <v>20.22</v>
      </c>
      <c r="I32">
        <v>0</v>
      </c>
      <c r="J32">
        <v>3</v>
      </c>
      <c r="K32">
        <v>1</v>
      </c>
    </row>
    <row r="33" spans="1:11" x14ac:dyDescent="0.35">
      <c r="A33" t="s">
        <v>31</v>
      </c>
      <c r="B33">
        <v>21.4</v>
      </c>
      <c r="C33">
        <v>4</v>
      </c>
      <c r="D33">
        <v>121</v>
      </c>
      <c r="E33">
        <v>109</v>
      </c>
      <c r="F33">
        <v>4.1100000000000003</v>
      </c>
      <c r="G33">
        <v>2.78</v>
      </c>
      <c r="H33">
        <v>18.600000000000001</v>
      </c>
      <c r="I33">
        <v>1</v>
      </c>
      <c r="J33">
        <v>4</v>
      </c>
      <c r="K33">
        <v>2</v>
      </c>
    </row>
  </sheetData>
  <sortState ref="A2:K33">
    <sortCondition ref="A2:A33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3"/>
  <sheetViews>
    <sheetView zoomScaleNormal="100" zoomScalePageLayoutView="150" workbookViewId="0">
      <selection activeCell="A2" sqref="A2"/>
    </sheetView>
  </sheetViews>
  <sheetFormatPr defaultColWidth="8.81640625" defaultRowHeight="14.5" x14ac:dyDescent="0.35"/>
  <cols>
    <col min="1" max="1" width="16.81640625" bestFit="1" customWidth="1"/>
    <col min="2" max="2" width="4.81640625" bestFit="1" customWidth="1"/>
    <col min="3" max="3" width="3.26953125" bestFit="1" customWidth="1"/>
    <col min="4" max="4" width="5.81640625" bestFit="1" customWidth="1"/>
    <col min="5" max="5" width="3.81640625" bestFit="1" customWidth="1"/>
    <col min="6" max="6" width="4.81640625" bestFit="1" customWidth="1"/>
    <col min="7" max="8" width="5.81640625" bestFit="1" customWidth="1"/>
    <col min="9" max="9" width="3.7265625" bestFit="1" customWidth="1"/>
    <col min="10" max="10" width="4.81640625" bestFit="1" customWidth="1"/>
    <col min="11" max="11" width="4.7265625" bestFit="1" customWidth="1"/>
    <col min="12" max="13" width="5" bestFit="1" customWidth="1"/>
    <col min="14" max="14" width="3.54296875" bestFit="1" customWidth="1"/>
    <col min="15" max="15" width="4.81640625" bestFit="1" customWidth="1"/>
    <col min="16" max="16" width="6.08984375" bestFit="1" customWidth="1"/>
    <col min="17" max="17" width="5.6328125" bestFit="1" customWidth="1"/>
  </cols>
  <sheetData>
    <row r="1" spans="1:17" x14ac:dyDescent="0.35">
      <c r="A1" t="s">
        <v>42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43</v>
      </c>
      <c r="M1" t="s">
        <v>44</v>
      </c>
      <c r="N1" t="s">
        <v>45</v>
      </c>
      <c r="O1" t="s">
        <v>46</v>
      </c>
      <c r="P1" t="s">
        <v>48</v>
      </c>
      <c r="Q1" t="s">
        <v>47</v>
      </c>
    </row>
    <row r="2" spans="1:17" x14ac:dyDescent="0.35">
      <c r="A2" t="s">
        <v>22</v>
      </c>
      <c r="B2">
        <v>15.2</v>
      </c>
      <c r="C2">
        <v>8</v>
      </c>
      <c r="D2">
        <v>304</v>
      </c>
      <c r="E2">
        <v>150</v>
      </c>
      <c r="F2">
        <v>3.15</v>
      </c>
      <c r="G2">
        <v>3.4350000000000001</v>
      </c>
      <c r="H2">
        <v>17.3</v>
      </c>
      <c r="I2">
        <v>0</v>
      </c>
      <c r="J2">
        <v>3</v>
      </c>
      <c r="K2">
        <v>2</v>
      </c>
      <c r="L2">
        <f>COUNTIF(K$2:K2,K2)</f>
        <v>1</v>
      </c>
      <c r="M2">
        <f>COUNTIF(J$2:J2,J2)</f>
        <v>1</v>
      </c>
      <c r="N2">
        <f>COUNTIF(C$2:C2,C2)</f>
        <v>1</v>
      </c>
      <c r="O2">
        <f>COUNTIF(I$2:I2,I2)</f>
        <v>1</v>
      </c>
      <c r="P2">
        <f>COUNTIF(E2, "&gt;100")</f>
        <v>1</v>
      </c>
      <c r="Q2" t="str">
        <f>IF(COUNTIF(A2,"Merc*"), "Merc", "Other")</f>
        <v>Other</v>
      </c>
    </row>
    <row r="3" spans="1:17" x14ac:dyDescent="0.35">
      <c r="A3" t="s">
        <v>14</v>
      </c>
      <c r="B3">
        <v>10.4</v>
      </c>
      <c r="C3">
        <v>8</v>
      </c>
      <c r="D3">
        <v>472</v>
      </c>
      <c r="E3">
        <v>205</v>
      </c>
      <c r="F3">
        <v>2.93</v>
      </c>
      <c r="G3">
        <v>5.25</v>
      </c>
      <c r="H3">
        <v>17.98</v>
      </c>
      <c r="I3">
        <v>0</v>
      </c>
      <c r="J3">
        <v>3</v>
      </c>
      <c r="K3">
        <v>4</v>
      </c>
      <c r="L3">
        <f>COUNTIF(K$2:K3,K3)</f>
        <v>1</v>
      </c>
      <c r="M3">
        <f>COUNTIF(J$2:J3,J3)</f>
        <v>2</v>
      </c>
      <c r="N3">
        <f>COUNTIF(C$2:C3,C3)</f>
        <v>2</v>
      </c>
      <c r="O3">
        <f>COUNTIF(I$2:I3,I3)</f>
        <v>2</v>
      </c>
      <c r="P3">
        <f>COUNTIF(E3, "&gt;100")</f>
        <v>1</v>
      </c>
      <c r="Q3" t="str">
        <f>IF(COUNTIF(A3,"Merc*"), "Merc", "Other")</f>
        <v>Other</v>
      </c>
    </row>
    <row r="4" spans="1:17" x14ac:dyDescent="0.35">
      <c r="A4" t="s">
        <v>23</v>
      </c>
      <c r="B4">
        <v>13.3</v>
      </c>
      <c r="C4">
        <v>8</v>
      </c>
      <c r="D4">
        <v>350</v>
      </c>
      <c r="E4">
        <v>245</v>
      </c>
      <c r="F4">
        <v>3.73</v>
      </c>
      <c r="G4">
        <v>3.84</v>
      </c>
      <c r="H4">
        <v>15.41</v>
      </c>
      <c r="I4">
        <v>0</v>
      </c>
      <c r="J4">
        <v>3</v>
      </c>
      <c r="K4">
        <v>4</v>
      </c>
      <c r="L4">
        <f>COUNTIF(K$2:K4,K4)</f>
        <v>2</v>
      </c>
      <c r="M4">
        <f>COUNTIF(J$2:J4,J4)</f>
        <v>3</v>
      </c>
      <c r="N4">
        <f>COUNTIF(C$2:C4,C4)</f>
        <v>3</v>
      </c>
      <c r="O4">
        <f>COUNTIF(I$2:I4,I4)</f>
        <v>3</v>
      </c>
      <c r="P4">
        <f>COUNTIF(E4, "&gt;100")</f>
        <v>1</v>
      </c>
      <c r="Q4" t="str">
        <f>IF(COUNTIF(A4,"Merc*"), "Merc", "Other")</f>
        <v>Other</v>
      </c>
    </row>
    <row r="5" spans="1:17" x14ac:dyDescent="0.35">
      <c r="A5" t="s">
        <v>16</v>
      </c>
      <c r="B5">
        <v>14.7</v>
      </c>
      <c r="C5">
        <v>8</v>
      </c>
      <c r="D5">
        <v>440</v>
      </c>
      <c r="E5">
        <v>230</v>
      </c>
      <c r="F5">
        <v>3.23</v>
      </c>
      <c r="G5">
        <v>5.3449999999999998</v>
      </c>
      <c r="H5">
        <v>17.420000000000002</v>
      </c>
      <c r="I5">
        <v>0</v>
      </c>
      <c r="J5">
        <v>3</v>
      </c>
      <c r="K5">
        <v>4</v>
      </c>
      <c r="L5">
        <f>COUNTIF(K$2:K5,K5)</f>
        <v>3</v>
      </c>
      <c r="M5">
        <f>COUNTIF(J$2:J5,J5)</f>
        <v>4</v>
      </c>
      <c r="N5">
        <f>COUNTIF(C$2:C5,C5)</f>
        <v>4</v>
      </c>
      <c r="O5">
        <f>COUNTIF(I$2:I5,I5)</f>
        <v>4</v>
      </c>
      <c r="P5">
        <f>COUNTIF(E5, "&gt;100")</f>
        <v>1</v>
      </c>
      <c r="Q5" t="str">
        <f>IF(COUNTIF(A5,"Merc*"), "Merc", "Other")</f>
        <v>Other</v>
      </c>
    </row>
    <row r="6" spans="1:17" x14ac:dyDescent="0.35">
      <c r="A6" t="s">
        <v>2</v>
      </c>
      <c r="B6">
        <v>22.8</v>
      </c>
      <c r="C6">
        <v>4</v>
      </c>
      <c r="D6">
        <v>108</v>
      </c>
      <c r="E6">
        <v>93</v>
      </c>
      <c r="F6">
        <v>3.85</v>
      </c>
      <c r="G6">
        <v>2.3199999999999998</v>
      </c>
      <c r="H6">
        <v>18.61</v>
      </c>
      <c r="I6">
        <v>1</v>
      </c>
      <c r="J6">
        <v>4</v>
      </c>
      <c r="K6">
        <v>1</v>
      </c>
      <c r="L6">
        <f>COUNTIF(K$2:K6,K6)</f>
        <v>1</v>
      </c>
      <c r="M6">
        <f>COUNTIF(J$2:J6,J6)</f>
        <v>1</v>
      </c>
      <c r="N6">
        <f>COUNTIF(C$2:C6,C6)</f>
        <v>1</v>
      </c>
      <c r="O6">
        <f>COUNTIF(I$2:I6,I6)</f>
        <v>1</v>
      </c>
      <c r="P6">
        <f>COUNTIF(E6, "&gt;100")</f>
        <v>0</v>
      </c>
      <c r="Q6" t="str">
        <f>IF(COUNTIF(A6,"Merc*"), "Merc", "Other")</f>
        <v>Other</v>
      </c>
    </row>
    <row r="7" spans="1:17" x14ac:dyDescent="0.35">
      <c r="A7" t="s">
        <v>21</v>
      </c>
      <c r="B7">
        <v>15.5</v>
      </c>
      <c r="C7">
        <v>8</v>
      </c>
      <c r="D7">
        <v>318</v>
      </c>
      <c r="E7">
        <v>150</v>
      </c>
      <c r="F7">
        <v>2.76</v>
      </c>
      <c r="G7">
        <v>3.52</v>
      </c>
      <c r="H7">
        <v>16.87</v>
      </c>
      <c r="I7">
        <v>0</v>
      </c>
      <c r="J7">
        <v>3</v>
      </c>
      <c r="K7">
        <v>2</v>
      </c>
      <c r="L7">
        <f>COUNTIF(K$2:K7,K7)</f>
        <v>2</v>
      </c>
      <c r="M7">
        <f>COUNTIF(J$2:J7,J7)</f>
        <v>5</v>
      </c>
      <c r="N7">
        <f>COUNTIF(C$2:C7,C7)</f>
        <v>5</v>
      </c>
      <c r="O7">
        <f>COUNTIF(I$2:I7,I7)</f>
        <v>5</v>
      </c>
      <c r="P7">
        <f>COUNTIF(E7, "&gt;100")</f>
        <v>1</v>
      </c>
      <c r="Q7" t="str">
        <f>IF(COUNTIF(A7,"Merc*"), "Merc", "Other")</f>
        <v>Other</v>
      </c>
    </row>
    <row r="8" spans="1:17" x14ac:dyDescent="0.35">
      <c r="A8" t="s">
        <v>6</v>
      </c>
      <c r="B8">
        <v>14.3</v>
      </c>
      <c r="C8">
        <v>8</v>
      </c>
      <c r="D8">
        <v>360</v>
      </c>
      <c r="E8">
        <v>245</v>
      </c>
      <c r="F8">
        <v>3.21</v>
      </c>
      <c r="G8">
        <v>3.57</v>
      </c>
      <c r="H8">
        <v>15.84</v>
      </c>
      <c r="I8">
        <v>0</v>
      </c>
      <c r="J8">
        <v>3</v>
      </c>
      <c r="K8">
        <v>4</v>
      </c>
      <c r="L8">
        <f>COUNTIF(K$2:K8,K8)</f>
        <v>4</v>
      </c>
      <c r="M8">
        <f>COUNTIF(J$2:J8,J8)</f>
        <v>6</v>
      </c>
      <c r="N8">
        <f>COUNTIF(C$2:C8,C8)</f>
        <v>6</v>
      </c>
      <c r="O8">
        <f>COUNTIF(I$2:I8,I8)</f>
        <v>6</v>
      </c>
      <c r="P8">
        <f>COUNTIF(E8, "&gt;100")</f>
        <v>1</v>
      </c>
      <c r="Q8" t="str">
        <f>IF(COUNTIF(A8,"Merc*"), "Merc", "Other")</f>
        <v>Other</v>
      </c>
    </row>
    <row r="9" spans="1:17" x14ac:dyDescent="0.35">
      <c r="A9" t="s">
        <v>29</v>
      </c>
      <c r="B9">
        <v>19.7</v>
      </c>
      <c r="C9">
        <v>6</v>
      </c>
      <c r="D9">
        <v>145</v>
      </c>
      <c r="E9">
        <v>175</v>
      </c>
      <c r="F9">
        <v>3.62</v>
      </c>
      <c r="G9">
        <v>2.77</v>
      </c>
      <c r="H9">
        <v>15.5</v>
      </c>
      <c r="I9">
        <v>1</v>
      </c>
      <c r="J9">
        <v>5</v>
      </c>
      <c r="K9">
        <v>6</v>
      </c>
      <c r="L9">
        <f>COUNTIF(K$2:K9,K9)</f>
        <v>1</v>
      </c>
      <c r="M9">
        <f>COUNTIF(J$2:J9,J9)</f>
        <v>1</v>
      </c>
      <c r="N9">
        <f>COUNTIF(C$2:C9,C9)</f>
        <v>1</v>
      </c>
      <c r="O9">
        <f>COUNTIF(I$2:I9,I9)</f>
        <v>2</v>
      </c>
      <c r="P9">
        <f>COUNTIF(E9, "&gt;100")</f>
        <v>1</v>
      </c>
      <c r="Q9" t="str">
        <f>IF(COUNTIF(A9,"Merc*"), "Merc", "Other")</f>
        <v>Other</v>
      </c>
    </row>
    <row r="10" spans="1:17" x14ac:dyDescent="0.35">
      <c r="A10" t="s">
        <v>17</v>
      </c>
      <c r="B10">
        <v>32.4</v>
      </c>
      <c r="C10">
        <v>4</v>
      </c>
      <c r="D10">
        <v>78.7</v>
      </c>
      <c r="E10">
        <v>66</v>
      </c>
      <c r="F10">
        <v>4.08</v>
      </c>
      <c r="G10">
        <v>2.2000000000000002</v>
      </c>
      <c r="H10">
        <v>19.47</v>
      </c>
      <c r="I10">
        <v>1</v>
      </c>
      <c r="J10">
        <v>4</v>
      </c>
      <c r="K10">
        <v>1</v>
      </c>
      <c r="L10">
        <f>COUNTIF(K$2:K10,K10)</f>
        <v>2</v>
      </c>
      <c r="M10">
        <f>COUNTIF(J$2:J10,J10)</f>
        <v>2</v>
      </c>
      <c r="N10">
        <f>COUNTIF(C$2:C10,C10)</f>
        <v>2</v>
      </c>
      <c r="O10">
        <f>COUNTIF(I$2:I10,I10)</f>
        <v>3</v>
      </c>
      <c r="P10">
        <f>COUNTIF(E10, "&gt;100")</f>
        <v>0</v>
      </c>
      <c r="Q10" t="str">
        <f>IF(COUNTIF(A10,"Merc*"), "Merc", "Other")</f>
        <v>Other</v>
      </c>
    </row>
    <row r="11" spans="1:17" x14ac:dyDescent="0.35">
      <c r="A11" t="s">
        <v>25</v>
      </c>
      <c r="B11">
        <v>27.3</v>
      </c>
      <c r="C11">
        <v>4</v>
      </c>
      <c r="D11">
        <v>79</v>
      </c>
      <c r="E11">
        <v>66</v>
      </c>
      <c r="F11">
        <v>4.08</v>
      </c>
      <c r="G11">
        <v>1.9350000000000001</v>
      </c>
      <c r="H11">
        <v>18.899999999999999</v>
      </c>
      <c r="I11">
        <v>1</v>
      </c>
      <c r="J11">
        <v>4</v>
      </c>
      <c r="K11">
        <v>1</v>
      </c>
      <c r="L11">
        <f>COUNTIF(K$2:K11,K11)</f>
        <v>3</v>
      </c>
      <c r="M11">
        <f>COUNTIF(J$2:J11,J11)</f>
        <v>3</v>
      </c>
      <c r="N11">
        <f>COUNTIF(C$2:C11,C11)</f>
        <v>3</v>
      </c>
      <c r="O11">
        <f>COUNTIF(I$2:I11,I11)</f>
        <v>4</v>
      </c>
      <c r="P11">
        <f>COUNTIF(E11, "&gt;100")</f>
        <v>0</v>
      </c>
      <c r="Q11" t="str">
        <f>IF(COUNTIF(A11,"Merc*"), "Merc", "Other")</f>
        <v>Other</v>
      </c>
    </row>
    <row r="12" spans="1:17" x14ac:dyDescent="0.35">
      <c r="A12" t="s">
        <v>28</v>
      </c>
      <c r="B12">
        <v>15.8</v>
      </c>
      <c r="C12">
        <v>8</v>
      </c>
      <c r="D12">
        <v>351</v>
      </c>
      <c r="E12">
        <v>264</v>
      </c>
      <c r="F12">
        <v>4.22</v>
      </c>
      <c r="G12">
        <v>3.17</v>
      </c>
      <c r="H12">
        <v>14.5</v>
      </c>
      <c r="I12">
        <v>1</v>
      </c>
      <c r="J12">
        <v>5</v>
      </c>
      <c r="K12">
        <v>4</v>
      </c>
      <c r="L12">
        <f>COUNTIF(K$2:K12,K12)</f>
        <v>5</v>
      </c>
      <c r="M12">
        <f>COUNTIF(J$2:J12,J12)</f>
        <v>2</v>
      </c>
      <c r="N12">
        <f>COUNTIF(C$2:C12,C12)</f>
        <v>7</v>
      </c>
      <c r="O12">
        <f>COUNTIF(I$2:I12,I12)</f>
        <v>5</v>
      </c>
      <c r="P12">
        <f>COUNTIF(E12, "&gt;100")</f>
        <v>1</v>
      </c>
      <c r="Q12" t="str">
        <f>IF(COUNTIF(A12,"Merc*"), "Merc", "Other")</f>
        <v>Other</v>
      </c>
    </row>
    <row r="13" spans="1:17" x14ac:dyDescent="0.35">
      <c r="A13" t="s">
        <v>18</v>
      </c>
      <c r="B13">
        <v>30.4</v>
      </c>
      <c r="C13">
        <v>4</v>
      </c>
      <c r="D13">
        <v>75.7</v>
      </c>
      <c r="E13">
        <v>52</v>
      </c>
      <c r="F13">
        <v>4.93</v>
      </c>
      <c r="G13">
        <v>1.615</v>
      </c>
      <c r="H13">
        <v>18.52</v>
      </c>
      <c r="I13">
        <v>1</v>
      </c>
      <c r="J13">
        <v>4</v>
      </c>
      <c r="K13">
        <v>2</v>
      </c>
      <c r="L13">
        <f>COUNTIF(K$2:K13,K13)</f>
        <v>3</v>
      </c>
      <c r="M13">
        <f>COUNTIF(J$2:J13,J13)</f>
        <v>4</v>
      </c>
      <c r="N13">
        <f>COUNTIF(C$2:C13,C13)</f>
        <v>4</v>
      </c>
      <c r="O13">
        <f>COUNTIF(I$2:I13,I13)</f>
        <v>6</v>
      </c>
      <c r="P13">
        <f>COUNTIF(E13, "&gt;100")</f>
        <v>0</v>
      </c>
      <c r="Q13" t="str">
        <f>IF(COUNTIF(A13,"Merc*"), "Merc", "Other")</f>
        <v>Other</v>
      </c>
    </row>
    <row r="14" spans="1:17" x14ac:dyDescent="0.35">
      <c r="A14" t="s">
        <v>3</v>
      </c>
      <c r="B14">
        <v>21.4</v>
      </c>
      <c r="C14">
        <v>6</v>
      </c>
      <c r="D14">
        <v>258</v>
      </c>
      <c r="E14">
        <v>110</v>
      </c>
      <c r="F14">
        <v>3.08</v>
      </c>
      <c r="G14">
        <v>3.2149999999999999</v>
      </c>
      <c r="H14">
        <v>19.440000000000001</v>
      </c>
      <c r="I14">
        <v>0</v>
      </c>
      <c r="J14">
        <v>3</v>
      </c>
      <c r="K14">
        <v>1</v>
      </c>
      <c r="L14">
        <f>COUNTIF(K$2:K14,K14)</f>
        <v>4</v>
      </c>
      <c r="M14">
        <f>COUNTIF(J$2:J14,J14)</f>
        <v>7</v>
      </c>
      <c r="N14">
        <f>COUNTIF(C$2:C14,C14)</f>
        <v>2</v>
      </c>
      <c r="O14">
        <f>COUNTIF(I$2:I14,I14)</f>
        <v>7</v>
      </c>
      <c r="P14">
        <f>COUNTIF(E14, "&gt;100")</f>
        <v>1</v>
      </c>
      <c r="Q14" t="str">
        <f>IF(COUNTIF(A14,"Merc*"), "Merc", "Other")</f>
        <v>Other</v>
      </c>
    </row>
    <row r="15" spans="1:17" x14ac:dyDescent="0.35">
      <c r="A15" t="s">
        <v>4</v>
      </c>
      <c r="B15">
        <v>18.7</v>
      </c>
      <c r="C15">
        <v>8</v>
      </c>
      <c r="D15">
        <v>360</v>
      </c>
      <c r="E15">
        <v>175</v>
      </c>
      <c r="F15">
        <v>3.15</v>
      </c>
      <c r="G15">
        <v>3.44</v>
      </c>
      <c r="H15">
        <v>17.02</v>
      </c>
      <c r="I15">
        <v>0</v>
      </c>
      <c r="J15">
        <v>3</v>
      </c>
      <c r="K15">
        <v>2</v>
      </c>
      <c r="L15">
        <f>COUNTIF(K$2:K15,K15)</f>
        <v>4</v>
      </c>
      <c r="M15">
        <f>COUNTIF(J$2:J15,J15)</f>
        <v>8</v>
      </c>
      <c r="N15">
        <f>COUNTIF(C$2:C15,C15)</f>
        <v>8</v>
      </c>
      <c r="O15">
        <f>COUNTIF(I$2:I15,I15)</f>
        <v>8</v>
      </c>
      <c r="P15">
        <f>COUNTIF(E15, "&gt;100")</f>
        <v>1</v>
      </c>
      <c r="Q15" t="str">
        <f>IF(COUNTIF(A15,"Merc*"), "Merc", "Other")</f>
        <v>Other</v>
      </c>
    </row>
    <row r="16" spans="1:17" x14ac:dyDescent="0.35">
      <c r="A16" t="s">
        <v>15</v>
      </c>
      <c r="B16">
        <v>10.4</v>
      </c>
      <c r="C16">
        <v>8</v>
      </c>
      <c r="D16">
        <v>460</v>
      </c>
      <c r="E16">
        <v>215</v>
      </c>
      <c r="F16">
        <v>3</v>
      </c>
      <c r="G16">
        <v>5.4240000000000004</v>
      </c>
      <c r="H16">
        <v>17.82</v>
      </c>
      <c r="I16">
        <v>0</v>
      </c>
      <c r="J16">
        <v>3</v>
      </c>
      <c r="K16">
        <v>4</v>
      </c>
      <c r="L16">
        <f>COUNTIF(K$2:K16,K16)</f>
        <v>6</v>
      </c>
      <c r="M16">
        <f>COUNTIF(J$2:J16,J16)</f>
        <v>9</v>
      </c>
      <c r="N16">
        <f>COUNTIF(C$2:C16,C16)</f>
        <v>9</v>
      </c>
      <c r="O16">
        <f>COUNTIF(I$2:I16,I16)</f>
        <v>9</v>
      </c>
      <c r="P16">
        <f>COUNTIF(E16, "&gt;100")</f>
        <v>1</v>
      </c>
      <c r="Q16" t="str">
        <f>IF(COUNTIF(A16,"Merc*"), "Merc", "Other")</f>
        <v>Other</v>
      </c>
    </row>
    <row r="17" spans="1:17" x14ac:dyDescent="0.35">
      <c r="A17" t="s">
        <v>27</v>
      </c>
      <c r="B17">
        <v>30.4</v>
      </c>
      <c r="C17">
        <v>4</v>
      </c>
      <c r="D17">
        <v>95.1</v>
      </c>
      <c r="E17">
        <v>113</v>
      </c>
      <c r="F17">
        <v>3.77</v>
      </c>
      <c r="G17">
        <v>1.5129999999999999</v>
      </c>
      <c r="H17">
        <v>16.899999999999999</v>
      </c>
      <c r="I17">
        <v>1</v>
      </c>
      <c r="J17">
        <v>5</v>
      </c>
      <c r="K17">
        <v>2</v>
      </c>
      <c r="L17">
        <f>COUNTIF(K$2:K17,K17)</f>
        <v>5</v>
      </c>
      <c r="M17">
        <f>COUNTIF(J$2:J17,J17)</f>
        <v>3</v>
      </c>
      <c r="N17">
        <f>COUNTIF(C$2:C17,C17)</f>
        <v>5</v>
      </c>
      <c r="O17">
        <f>COUNTIF(I$2:I17,I17)</f>
        <v>7</v>
      </c>
      <c r="P17">
        <f>COUNTIF(E17, "&gt;100")</f>
        <v>1</v>
      </c>
      <c r="Q17" t="str">
        <f>IF(COUNTIF(A17,"Merc*"), "Merc", "Other")</f>
        <v>Other</v>
      </c>
    </row>
    <row r="18" spans="1:17" x14ac:dyDescent="0.35">
      <c r="A18" t="s">
        <v>30</v>
      </c>
      <c r="B18">
        <v>15</v>
      </c>
      <c r="C18">
        <v>8</v>
      </c>
      <c r="D18">
        <v>301</v>
      </c>
      <c r="E18">
        <v>335</v>
      </c>
      <c r="F18">
        <v>3.54</v>
      </c>
      <c r="G18">
        <v>3.57</v>
      </c>
      <c r="H18">
        <v>14.6</v>
      </c>
      <c r="I18">
        <v>1</v>
      </c>
      <c r="J18">
        <v>5</v>
      </c>
      <c r="K18">
        <v>8</v>
      </c>
      <c r="L18">
        <f>COUNTIF(K$2:K18,K18)</f>
        <v>1</v>
      </c>
      <c r="M18">
        <f>COUNTIF(J$2:J18,J18)</f>
        <v>4</v>
      </c>
      <c r="N18">
        <f>COUNTIF(C$2:C18,C18)</f>
        <v>10</v>
      </c>
      <c r="O18">
        <f>COUNTIF(I$2:I18,I18)</f>
        <v>8</v>
      </c>
      <c r="P18">
        <f>COUNTIF(E18, "&gt;100")</f>
        <v>1</v>
      </c>
      <c r="Q18" t="str">
        <f>IF(COUNTIF(A18,"Merc*"), "Merc", "Other")</f>
        <v>Other</v>
      </c>
    </row>
    <row r="19" spans="1:17" x14ac:dyDescent="0.35">
      <c r="A19" t="s">
        <v>0</v>
      </c>
      <c r="B19">
        <v>21</v>
      </c>
      <c r="C19">
        <v>6</v>
      </c>
      <c r="D19">
        <v>160</v>
      </c>
      <c r="E19">
        <v>110</v>
      </c>
      <c r="F19">
        <v>3.9</v>
      </c>
      <c r="G19">
        <v>2.62</v>
      </c>
      <c r="H19">
        <v>16.46</v>
      </c>
      <c r="I19">
        <v>1</v>
      </c>
      <c r="J19">
        <v>4</v>
      </c>
      <c r="K19">
        <v>4</v>
      </c>
      <c r="L19">
        <f>COUNTIF(K$2:K19,K19)</f>
        <v>7</v>
      </c>
      <c r="M19">
        <f>COUNTIF(J$2:J19,J19)</f>
        <v>5</v>
      </c>
      <c r="N19">
        <f>COUNTIF(C$2:C19,C19)</f>
        <v>3</v>
      </c>
      <c r="O19">
        <f>COUNTIF(I$2:I19,I19)</f>
        <v>9</v>
      </c>
      <c r="P19">
        <f>COUNTIF(E19, "&gt;100")</f>
        <v>1</v>
      </c>
      <c r="Q19" t="str">
        <f>IF(COUNTIF(A19,"Merc*"), "Merc", "Other")</f>
        <v>Other</v>
      </c>
    </row>
    <row r="20" spans="1:17" x14ac:dyDescent="0.35">
      <c r="A20" t="s">
        <v>1</v>
      </c>
      <c r="B20">
        <v>21</v>
      </c>
      <c r="C20">
        <v>6</v>
      </c>
      <c r="D20">
        <v>160</v>
      </c>
      <c r="E20">
        <v>110</v>
      </c>
      <c r="F20">
        <v>3.9</v>
      </c>
      <c r="G20">
        <v>2.875</v>
      </c>
      <c r="H20">
        <v>17.02</v>
      </c>
      <c r="I20">
        <v>1</v>
      </c>
      <c r="J20">
        <v>4</v>
      </c>
      <c r="K20">
        <v>4</v>
      </c>
      <c r="L20">
        <f>COUNTIF(K$2:K20,K20)</f>
        <v>8</v>
      </c>
      <c r="M20">
        <f>COUNTIF(J$2:J20,J20)</f>
        <v>6</v>
      </c>
      <c r="N20">
        <f>COUNTIF(C$2:C20,C20)</f>
        <v>4</v>
      </c>
      <c r="O20">
        <f>COUNTIF(I$2:I20,I20)</f>
        <v>10</v>
      </c>
      <c r="P20">
        <f>COUNTIF(E20, "&gt;100")</f>
        <v>1</v>
      </c>
      <c r="Q20" t="str">
        <f>IF(COUNTIF(A20,"Merc*"), "Merc", "Other")</f>
        <v>Other</v>
      </c>
    </row>
    <row r="21" spans="1:17" x14ac:dyDescent="0.35">
      <c r="A21" t="s">
        <v>8</v>
      </c>
      <c r="B21">
        <v>22.8</v>
      </c>
      <c r="C21">
        <v>4</v>
      </c>
      <c r="D21">
        <v>140.80000000000001</v>
      </c>
      <c r="E21">
        <v>95</v>
      </c>
      <c r="F21">
        <v>3.92</v>
      </c>
      <c r="G21">
        <v>3.15</v>
      </c>
      <c r="H21">
        <v>22.9</v>
      </c>
      <c r="I21">
        <v>0</v>
      </c>
      <c r="J21">
        <v>4</v>
      </c>
      <c r="K21">
        <v>2</v>
      </c>
      <c r="L21">
        <f>COUNTIF(K$2:K21,K21)</f>
        <v>6</v>
      </c>
      <c r="M21">
        <f>COUNTIF(J$2:J21,J21)</f>
        <v>7</v>
      </c>
      <c r="N21">
        <f>COUNTIF(C$2:C21,C21)</f>
        <v>6</v>
      </c>
      <c r="O21">
        <f>COUNTIF(I$2:I21,I21)</f>
        <v>10</v>
      </c>
      <c r="P21">
        <f>COUNTIF(E21, "&gt;100")</f>
        <v>0</v>
      </c>
      <c r="Q21" t="str">
        <f>IF(COUNTIF(A21,"Merc*"), "Merc", "Other")</f>
        <v>Merc</v>
      </c>
    </row>
    <row r="22" spans="1:17" x14ac:dyDescent="0.35">
      <c r="A22" t="s">
        <v>7</v>
      </c>
      <c r="B22">
        <v>24.4</v>
      </c>
      <c r="C22">
        <v>4</v>
      </c>
      <c r="D22">
        <v>146.69999999999999</v>
      </c>
      <c r="E22">
        <v>62</v>
      </c>
      <c r="F22">
        <v>3.69</v>
      </c>
      <c r="G22">
        <v>3.19</v>
      </c>
      <c r="H22">
        <v>20</v>
      </c>
      <c r="I22">
        <v>0</v>
      </c>
      <c r="J22">
        <v>4</v>
      </c>
      <c r="K22">
        <v>2</v>
      </c>
      <c r="L22">
        <f>COUNTIF(K$2:K22,K22)</f>
        <v>7</v>
      </c>
      <c r="M22">
        <f>COUNTIF(J$2:J22,J22)</f>
        <v>8</v>
      </c>
      <c r="N22">
        <f>COUNTIF(C$2:C22,C22)</f>
        <v>7</v>
      </c>
      <c r="O22">
        <f>COUNTIF(I$2:I22,I22)</f>
        <v>11</v>
      </c>
      <c r="P22">
        <f>COUNTIF(E22, "&gt;100")</f>
        <v>0</v>
      </c>
      <c r="Q22" t="str">
        <f>IF(COUNTIF(A22,"Merc*"), "Merc", "Other")</f>
        <v>Merc</v>
      </c>
    </row>
    <row r="23" spans="1:17" x14ac:dyDescent="0.35">
      <c r="A23" t="s">
        <v>9</v>
      </c>
      <c r="B23">
        <v>19.2</v>
      </c>
      <c r="C23">
        <v>6</v>
      </c>
      <c r="D23">
        <v>167.6</v>
      </c>
      <c r="E23">
        <v>123</v>
      </c>
      <c r="F23">
        <v>3.92</v>
      </c>
      <c r="G23">
        <v>3.44</v>
      </c>
      <c r="H23">
        <v>18.3</v>
      </c>
      <c r="I23">
        <v>0</v>
      </c>
      <c r="J23">
        <v>4</v>
      </c>
      <c r="K23">
        <v>4</v>
      </c>
      <c r="L23">
        <f>COUNTIF(K$2:K23,K23)</f>
        <v>9</v>
      </c>
      <c r="M23">
        <f>COUNTIF(J$2:J23,J23)</f>
        <v>9</v>
      </c>
      <c r="N23">
        <f>COUNTIF(C$2:C23,C23)</f>
        <v>5</v>
      </c>
      <c r="O23">
        <f>COUNTIF(I$2:I23,I23)</f>
        <v>12</v>
      </c>
      <c r="P23">
        <f>COUNTIF(E23, "&gt;100")</f>
        <v>1</v>
      </c>
      <c r="Q23" t="str">
        <f>IF(COUNTIF(A23,"Merc*"), "Merc", "Other")</f>
        <v>Merc</v>
      </c>
    </row>
    <row r="24" spans="1:17" x14ac:dyDescent="0.35">
      <c r="A24" t="s">
        <v>10</v>
      </c>
      <c r="B24">
        <v>17.8</v>
      </c>
      <c r="C24">
        <v>6</v>
      </c>
      <c r="D24">
        <v>167.6</v>
      </c>
      <c r="E24">
        <v>123</v>
      </c>
      <c r="F24">
        <v>3.92</v>
      </c>
      <c r="G24">
        <v>3.44</v>
      </c>
      <c r="H24">
        <v>18.899999999999999</v>
      </c>
      <c r="I24">
        <v>0</v>
      </c>
      <c r="J24">
        <v>4</v>
      </c>
      <c r="K24">
        <v>4</v>
      </c>
      <c r="L24">
        <f>COUNTIF(K$2:K24,K24)</f>
        <v>10</v>
      </c>
      <c r="M24">
        <f>COUNTIF(J$2:J24,J24)</f>
        <v>10</v>
      </c>
      <c r="N24">
        <f>COUNTIF(C$2:C24,C24)</f>
        <v>6</v>
      </c>
      <c r="O24">
        <f>COUNTIF(I$2:I24,I24)</f>
        <v>13</v>
      </c>
      <c r="P24">
        <f>COUNTIF(E24, "&gt;100")</f>
        <v>1</v>
      </c>
      <c r="Q24" t="str">
        <f>IF(COUNTIF(A24,"Merc*"), "Merc", "Other")</f>
        <v>Merc</v>
      </c>
    </row>
    <row r="25" spans="1:17" x14ac:dyDescent="0.35">
      <c r="A25" t="s">
        <v>11</v>
      </c>
      <c r="B25">
        <v>16.399999999999999</v>
      </c>
      <c r="C25">
        <v>8</v>
      </c>
      <c r="D25">
        <v>275.8</v>
      </c>
      <c r="E25">
        <v>180</v>
      </c>
      <c r="F25">
        <v>3.07</v>
      </c>
      <c r="G25">
        <v>4.07</v>
      </c>
      <c r="H25">
        <v>17.399999999999999</v>
      </c>
      <c r="I25">
        <v>0</v>
      </c>
      <c r="J25">
        <v>3</v>
      </c>
      <c r="K25">
        <v>3</v>
      </c>
      <c r="L25">
        <f>COUNTIF(K$2:K25,K25)</f>
        <v>1</v>
      </c>
      <c r="M25">
        <f>COUNTIF(J$2:J25,J25)</f>
        <v>10</v>
      </c>
      <c r="N25">
        <f>COUNTIF(C$2:C25,C25)</f>
        <v>11</v>
      </c>
      <c r="O25">
        <f>COUNTIF(I$2:I25,I25)</f>
        <v>14</v>
      </c>
      <c r="P25">
        <f>COUNTIF(E25, "&gt;100")</f>
        <v>1</v>
      </c>
      <c r="Q25" t="str">
        <f>IF(COUNTIF(A25,"Merc*"), "Merc", "Other")</f>
        <v>Merc</v>
      </c>
    </row>
    <row r="26" spans="1:17" x14ac:dyDescent="0.35">
      <c r="A26" t="s">
        <v>12</v>
      </c>
      <c r="B26">
        <v>17.3</v>
      </c>
      <c r="C26">
        <v>8</v>
      </c>
      <c r="D26">
        <v>275.8</v>
      </c>
      <c r="E26">
        <v>180</v>
      </c>
      <c r="F26">
        <v>3.07</v>
      </c>
      <c r="G26">
        <v>3.73</v>
      </c>
      <c r="H26">
        <v>17.600000000000001</v>
      </c>
      <c r="I26">
        <v>0</v>
      </c>
      <c r="J26">
        <v>3</v>
      </c>
      <c r="K26">
        <v>3</v>
      </c>
      <c r="L26">
        <f>COUNTIF(K$2:K26,K26)</f>
        <v>2</v>
      </c>
      <c r="M26">
        <f>COUNTIF(J$2:J26,J26)</f>
        <v>11</v>
      </c>
      <c r="N26">
        <f>COUNTIF(C$2:C26,C26)</f>
        <v>12</v>
      </c>
      <c r="O26">
        <f>COUNTIF(I$2:I26,I26)</f>
        <v>15</v>
      </c>
      <c r="P26">
        <f>COUNTIF(E26, "&gt;100")</f>
        <v>1</v>
      </c>
      <c r="Q26" t="str">
        <f>IF(COUNTIF(A26,"Merc*"), "Merc", "Other")</f>
        <v>Merc</v>
      </c>
    </row>
    <row r="27" spans="1:17" x14ac:dyDescent="0.35">
      <c r="A27" t="s">
        <v>13</v>
      </c>
      <c r="B27">
        <v>15.2</v>
      </c>
      <c r="C27">
        <v>8</v>
      </c>
      <c r="D27">
        <v>275.8</v>
      </c>
      <c r="E27">
        <v>180</v>
      </c>
      <c r="F27">
        <v>3.07</v>
      </c>
      <c r="G27">
        <v>3.78</v>
      </c>
      <c r="H27">
        <v>18</v>
      </c>
      <c r="I27">
        <v>0</v>
      </c>
      <c r="J27">
        <v>3</v>
      </c>
      <c r="K27">
        <v>3</v>
      </c>
      <c r="L27">
        <f>COUNTIF(K$2:K27,K27)</f>
        <v>3</v>
      </c>
      <c r="M27">
        <f>COUNTIF(J$2:J27,J27)</f>
        <v>12</v>
      </c>
      <c r="N27">
        <f>COUNTIF(C$2:C27,C27)</f>
        <v>13</v>
      </c>
      <c r="O27">
        <f>COUNTIF(I$2:I27,I27)</f>
        <v>16</v>
      </c>
      <c r="P27">
        <f>COUNTIF(E27, "&gt;100")</f>
        <v>1</v>
      </c>
      <c r="Q27" t="str">
        <f>IF(COUNTIF(A27,"Merc*"), "Merc", "Other")</f>
        <v>Merc</v>
      </c>
    </row>
    <row r="28" spans="1:17" x14ac:dyDescent="0.35">
      <c r="A28" t="s">
        <v>24</v>
      </c>
      <c r="B28">
        <v>19.2</v>
      </c>
      <c r="C28">
        <v>8</v>
      </c>
      <c r="D28">
        <v>400</v>
      </c>
      <c r="E28">
        <v>175</v>
      </c>
      <c r="F28">
        <v>3.08</v>
      </c>
      <c r="G28">
        <v>3.8450000000000002</v>
      </c>
      <c r="H28">
        <v>17.05</v>
      </c>
      <c r="I28">
        <v>0</v>
      </c>
      <c r="J28">
        <v>3</v>
      </c>
      <c r="K28">
        <v>2</v>
      </c>
      <c r="L28">
        <f>COUNTIF(K$2:K28,K28)</f>
        <v>8</v>
      </c>
      <c r="M28">
        <f>COUNTIF(J$2:J28,J28)</f>
        <v>13</v>
      </c>
      <c r="N28">
        <f>COUNTIF(C$2:C28,C28)</f>
        <v>14</v>
      </c>
      <c r="O28">
        <f>COUNTIF(I$2:I28,I28)</f>
        <v>17</v>
      </c>
      <c r="P28">
        <f>COUNTIF(E28, "&gt;100")</f>
        <v>1</v>
      </c>
      <c r="Q28" t="str">
        <f>IF(COUNTIF(A28,"Merc*"), "Merc", "Other")</f>
        <v>Other</v>
      </c>
    </row>
    <row r="29" spans="1:17" x14ac:dyDescent="0.35">
      <c r="A29" t="s">
        <v>26</v>
      </c>
      <c r="B29">
        <v>26</v>
      </c>
      <c r="C29">
        <v>4</v>
      </c>
      <c r="D29">
        <v>120.3</v>
      </c>
      <c r="E29">
        <v>91</v>
      </c>
      <c r="F29">
        <v>4.43</v>
      </c>
      <c r="G29">
        <v>2.14</v>
      </c>
      <c r="H29">
        <v>16.7</v>
      </c>
      <c r="I29">
        <v>1</v>
      </c>
      <c r="J29">
        <v>5</v>
      </c>
      <c r="K29">
        <v>2</v>
      </c>
      <c r="L29">
        <f>COUNTIF(K$2:K29,K29)</f>
        <v>9</v>
      </c>
      <c r="M29">
        <f>COUNTIF(J$2:J29,J29)</f>
        <v>5</v>
      </c>
      <c r="N29">
        <f>COUNTIF(C$2:C29,C29)</f>
        <v>8</v>
      </c>
      <c r="O29">
        <f>COUNTIF(I$2:I29,I29)</f>
        <v>11</v>
      </c>
      <c r="P29">
        <f>COUNTIF(E29, "&gt;100")</f>
        <v>0</v>
      </c>
      <c r="Q29" t="str">
        <f>IF(COUNTIF(A29,"Merc*"), "Merc", "Other")</f>
        <v>Other</v>
      </c>
    </row>
    <row r="30" spans="1:17" x14ac:dyDescent="0.35">
      <c r="A30" t="s">
        <v>19</v>
      </c>
      <c r="B30">
        <v>33.9</v>
      </c>
      <c r="C30">
        <v>4</v>
      </c>
      <c r="D30">
        <v>71.099999999999994</v>
      </c>
      <c r="E30">
        <v>65</v>
      </c>
      <c r="F30">
        <v>4.22</v>
      </c>
      <c r="G30">
        <v>1.835</v>
      </c>
      <c r="H30">
        <v>19.899999999999999</v>
      </c>
      <c r="I30">
        <v>1</v>
      </c>
      <c r="J30">
        <v>4</v>
      </c>
      <c r="K30">
        <v>1</v>
      </c>
      <c r="L30">
        <f>COUNTIF(K$2:K30,K30)</f>
        <v>5</v>
      </c>
      <c r="M30">
        <f>COUNTIF(J$2:J30,J30)</f>
        <v>11</v>
      </c>
      <c r="N30">
        <f>COUNTIF(C$2:C30,C30)</f>
        <v>9</v>
      </c>
      <c r="O30">
        <f>COUNTIF(I$2:I30,I30)</f>
        <v>12</v>
      </c>
      <c r="P30">
        <f>COUNTIF(E30, "&gt;100")</f>
        <v>0</v>
      </c>
      <c r="Q30" t="str">
        <f>IF(COUNTIF(A30,"Merc*"), "Merc", "Other")</f>
        <v>Other</v>
      </c>
    </row>
    <row r="31" spans="1:17" x14ac:dyDescent="0.35">
      <c r="A31" t="s">
        <v>20</v>
      </c>
      <c r="B31">
        <v>21.5</v>
      </c>
      <c r="C31">
        <v>4</v>
      </c>
      <c r="D31">
        <v>120.1</v>
      </c>
      <c r="E31">
        <v>97</v>
      </c>
      <c r="F31">
        <v>3.7</v>
      </c>
      <c r="G31">
        <v>2.4649999999999999</v>
      </c>
      <c r="H31">
        <v>20.010000000000002</v>
      </c>
      <c r="I31">
        <v>0</v>
      </c>
      <c r="J31">
        <v>3</v>
      </c>
      <c r="K31">
        <v>1</v>
      </c>
      <c r="L31">
        <f>COUNTIF(K$2:K31,K31)</f>
        <v>6</v>
      </c>
      <c r="M31">
        <f>COUNTIF(J$2:J31,J31)</f>
        <v>14</v>
      </c>
      <c r="N31">
        <f>COUNTIF(C$2:C31,C31)</f>
        <v>10</v>
      </c>
      <c r="O31">
        <f>COUNTIF(I$2:I31,I31)</f>
        <v>18</v>
      </c>
      <c r="P31">
        <f>COUNTIF(E31, "&gt;100")</f>
        <v>0</v>
      </c>
      <c r="Q31" t="str">
        <f>IF(COUNTIF(A31,"Merc*"), "Merc", "Other")</f>
        <v>Other</v>
      </c>
    </row>
    <row r="32" spans="1:17" x14ac:dyDescent="0.35">
      <c r="A32" t="s">
        <v>5</v>
      </c>
      <c r="B32">
        <v>18.100000000000001</v>
      </c>
      <c r="C32">
        <v>6</v>
      </c>
      <c r="D32">
        <v>225</v>
      </c>
      <c r="E32">
        <v>105</v>
      </c>
      <c r="F32">
        <v>2.76</v>
      </c>
      <c r="G32">
        <v>3.46</v>
      </c>
      <c r="H32">
        <v>20.22</v>
      </c>
      <c r="I32">
        <v>0</v>
      </c>
      <c r="J32">
        <v>3</v>
      </c>
      <c r="K32">
        <v>1</v>
      </c>
      <c r="L32">
        <f>COUNTIF(K$2:K32,K32)</f>
        <v>7</v>
      </c>
      <c r="M32">
        <f>COUNTIF(J$2:J32,J32)</f>
        <v>15</v>
      </c>
      <c r="N32">
        <f>COUNTIF(C$2:C32,C32)</f>
        <v>7</v>
      </c>
      <c r="O32">
        <f>COUNTIF(I$2:I32,I32)</f>
        <v>19</v>
      </c>
      <c r="P32">
        <f>COUNTIF(E32, "&gt;100")</f>
        <v>1</v>
      </c>
      <c r="Q32" t="str">
        <f>IF(COUNTIF(A32,"Merc*"), "Merc", "Other")</f>
        <v>Other</v>
      </c>
    </row>
    <row r="33" spans="1:17" x14ac:dyDescent="0.35">
      <c r="A33" t="s">
        <v>31</v>
      </c>
      <c r="B33">
        <v>21.4</v>
      </c>
      <c r="C33">
        <v>4</v>
      </c>
      <c r="D33">
        <v>121</v>
      </c>
      <c r="E33">
        <v>109</v>
      </c>
      <c r="F33">
        <v>4.1100000000000003</v>
      </c>
      <c r="G33">
        <v>2.78</v>
      </c>
      <c r="H33">
        <v>18.600000000000001</v>
      </c>
      <c r="I33">
        <v>1</v>
      </c>
      <c r="J33">
        <v>4</v>
      </c>
      <c r="K33">
        <v>2</v>
      </c>
      <c r="L33">
        <f>COUNTIF(K$2:K33,K33)</f>
        <v>10</v>
      </c>
      <c r="M33">
        <f>COUNTIF(J$2:J33,J33)</f>
        <v>12</v>
      </c>
      <c r="N33">
        <f>COUNTIF(C$2:C33,C33)</f>
        <v>11</v>
      </c>
      <c r="O33">
        <f>COUNTIF(I$2:I33,I33)</f>
        <v>13</v>
      </c>
      <c r="P33">
        <f>COUNTIF(E33, "&gt;100")</f>
        <v>1</v>
      </c>
      <c r="Q33" t="str">
        <f>IF(COUNTIF(A33,"Merc*"), "Merc", "Other")</f>
        <v>Other</v>
      </c>
    </row>
  </sheetData>
  <sortState ref="A2:Q33">
    <sortCondition ref="A2:A33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Raw-data</vt:lpstr>
      <vt:lpstr>Indexed-data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Mark Gardener</cp:lastModifiedBy>
  <dcterms:created xsi:type="dcterms:W3CDTF">2013-11-14T10:43:06Z</dcterms:created>
  <dcterms:modified xsi:type="dcterms:W3CDTF">2014-05-13T09:47:33Z</dcterms:modified>
</cp:coreProperties>
</file>