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V:\Data Analytics\Publications\S4E2e Support\data\"/>
    </mc:Choice>
  </mc:AlternateContent>
  <bookViews>
    <workbookView xWindow="13100" yWindow="0" windowWidth="18560" windowHeight="21140" tabRatio="556"/>
  </bookViews>
  <sheets>
    <sheet name="Data" sheetId="1" r:id="rId1"/>
    <sheet name="domin scale" sheetId="8" r:id="rId2"/>
    <sheet name="Pivot+abbr" sheetId="3" state="hidden" r:id="rId3"/>
    <sheet name="Lookup" sheetId="4" state="hidden" r:id="rId4"/>
    <sheet name="Data (2)" sheetId="5" state="hidden" r:id="rId5"/>
    <sheet name="Pivot-label" sheetId="6" state="hidden" r:id="rId6"/>
    <sheet name="C.Red" sheetId="7" state="hidden" r:id="rId7"/>
    <sheet name="NVC types" sheetId="2" state="hidden" r:id="rId8"/>
    <sheet name="Table" sheetId="9" r:id="rId9"/>
    <sheet name="Community" sheetId="10" r:id="rId10"/>
  </sheets>
  <calcPr calcId="152511" concurrentCalc="0"/>
  <pivotCaches>
    <pivotCache cacheId="0" r:id="rId11"/>
    <pivotCache cacheId="1" r:id="rId12"/>
    <pivotCache cacheId="3" r:id="rId13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2" i="1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3" i="5"/>
  <c r="C4" i="5"/>
  <c r="C5" i="5"/>
  <c r="C6" i="5"/>
  <c r="C2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3" i="5"/>
  <c r="E2" i="5"/>
  <c r="H3" i="5"/>
  <c r="I3" i="5"/>
  <c r="H4" i="5"/>
  <c r="I4" i="5"/>
  <c r="H5" i="5"/>
  <c r="I5" i="5"/>
  <c r="H6" i="5"/>
  <c r="I6" i="5"/>
  <c r="H7" i="5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34" i="5"/>
  <c r="I34" i="5"/>
  <c r="H35" i="5"/>
  <c r="I35" i="5"/>
  <c r="H36" i="5"/>
  <c r="I36" i="5"/>
  <c r="H37" i="5"/>
  <c r="I37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51" i="5"/>
  <c r="I51" i="5"/>
  <c r="H52" i="5"/>
  <c r="I52" i="5"/>
  <c r="H53" i="5"/>
  <c r="I53" i="5"/>
  <c r="H54" i="5"/>
  <c r="I54" i="5"/>
  <c r="H55" i="5"/>
  <c r="I55" i="5"/>
  <c r="H56" i="5"/>
  <c r="I56" i="5"/>
  <c r="H57" i="5"/>
  <c r="I57" i="5"/>
  <c r="H58" i="5"/>
  <c r="I58" i="5"/>
  <c r="H59" i="5"/>
  <c r="I59" i="5"/>
  <c r="H60" i="5"/>
  <c r="I60" i="5"/>
  <c r="H61" i="5"/>
  <c r="I61" i="5"/>
  <c r="H62" i="5"/>
  <c r="I62" i="5"/>
  <c r="H63" i="5"/>
  <c r="I63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75" i="5"/>
  <c r="I75" i="5"/>
  <c r="H76" i="5"/>
  <c r="I76" i="5"/>
  <c r="H77" i="5"/>
  <c r="I77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I89" i="5"/>
  <c r="H90" i="5"/>
  <c r="I90" i="5"/>
  <c r="H91" i="5"/>
  <c r="I91" i="5"/>
  <c r="H92" i="5"/>
  <c r="I92" i="5"/>
  <c r="H93" i="5"/>
  <c r="I93" i="5"/>
  <c r="H94" i="5"/>
  <c r="I94" i="5"/>
  <c r="H95" i="5"/>
  <c r="I95" i="5"/>
  <c r="H96" i="5"/>
  <c r="I96" i="5"/>
  <c r="H97" i="5"/>
  <c r="I97" i="5"/>
  <c r="H98" i="5"/>
  <c r="I98" i="5"/>
  <c r="H99" i="5"/>
  <c r="I99" i="5"/>
  <c r="H100" i="5"/>
  <c r="I100" i="5"/>
  <c r="H101" i="5"/>
  <c r="I101" i="5"/>
  <c r="H102" i="5"/>
  <c r="I102" i="5"/>
  <c r="H103" i="5"/>
  <c r="I103" i="5"/>
  <c r="H104" i="5"/>
  <c r="I104" i="5"/>
  <c r="H105" i="5"/>
  <c r="I105" i="5"/>
  <c r="H106" i="5"/>
  <c r="I106" i="5"/>
  <c r="H107" i="5"/>
  <c r="I107" i="5"/>
  <c r="H108" i="5"/>
  <c r="I108" i="5"/>
  <c r="H109" i="5"/>
  <c r="I109" i="5"/>
  <c r="H110" i="5"/>
  <c r="I110" i="5"/>
  <c r="H111" i="5"/>
  <c r="I111" i="5"/>
  <c r="H112" i="5"/>
  <c r="I112" i="5"/>
  <c r="H113" i="5"/>
  <c r="I113" i="5"/>
  <c r="H114" i="5"/>
  <c r="I114" i="5"/>
  <c r="H115" i="5"/>
  <c r="I115" i="5"/>
  <c r="H116" i="5"/>
  <c r="I116" i="5"/>
  <c r="H117" i="5"/>
  <c r="I117" i="5"/>
  <c r="H118" i="5"/>
  <c r="I118" i="5"/>
  <c r="H119" i="5"/>
  <c r="I119" i="5"/>
  <c r="H120" i="5"/>
  <c r="I120" i="5"/>
  <c r="H121" i="5"/>
  <c r="I121" i="5"/>
  <c r="H122" i="5"/>
  <c r="I122" i="5"/>
  <c r="H123" i="5"/>
  <c r="I123" i="5"/>
  <c r="H124" i="5"/>
  <c r="I124" i="5"/>
  <c r="H125" i="5"/>
  <c r="I125" i="5"/>
  <c r="H126" i="5"/>
  <c r="I126" i="5"/>
  <c r="H127" i="5"/>
  <c r="I127" i="5"/>
  <c r="H128" i="5"/>
  <c r="I128" i="5"/>
  <c r="H129" i="5"/>
  <c r="I129" i="5"/>
  <c r="H130" i="5"/>
  <c r="I130" i="5"/>
  <c r="H131" i="5"/>
  <c r="I131" i="5"/>
  <c r="H132" i="5"/>
  <c r="I132" i="5"/>
  <c r="H133" i="5"/>
  <c r="I133" i="5"/>
  <c r="H134" i="5"/>
  <c r="I134" i="5"/>
  <c r="H135" i="5"/>
  <c r="I135" i="5"/>
  <c r="H136" i="5"/>
  <c r="I136" i="5"/>
  <c r="H137" i="5"/>
  <c r="I137" i="5"/>
  <c r="H138" i="5"/>
  <c r="I138" i="5"/>
  <c r="H139" i="5"/>
  <c r="I139" i="5"/>
  <c r="H140" i="5"/>
  <c r="I140" i="5"/>
  <c r="H141" i="5"/>
  <c r="I141" i="5"/>
  <c r="H142" i="5"/>
  <c r="I142" i="5"/>
  <c r="H143" i="5"/>
  <c r="I143" i="5"/>
  <c r="H144" i="5"/>
  <c r="I144" i="5"/>
  <c r="H145" i="5"/>
  <c r="I145" i="5"/>
  <c r="H146" i="5"/>
  <c r="I146" i="5"/>
  <c r="H147" i="5"/>
  <c r="I147" i="5"/>
  <c r="H148" i="5"/>
  <c r="I148" i="5"/>
  <c r="H149" i="5"/>
  <c r="I149" i="5"/>
  <c r="H150" i="5"/>
  <c r="I150" i="5"/>
  <c r="H151" i="5"/>
  <c r="I151" i="5"/>
  <c r="H152" i="5"/>
  <c r="I152" i="5"/>
  <c r="H153" i="5"/>
  <c r="I153" i="5"/>
  <c r="H154" i="5"/>
  <c r="I154" i="5"/>
  <c r="H155" i="5"/>
  <c r="I155" i="5"/>
  <c r="H156" i="5"/>
  <c r="I156" i="5"/>
  <c r="H157" i="5"/>
  <c r="I157" i="5"/>
  <c r="H158" i="5"/>
  <c r="I158" i="5"/>
  <c r="H159" i="5"/>
  <c r="I159" i="5"/>
  <c r="H160" i="5"/>
  <c r="I160" i="5"/>
  <c r="H161" i="5"/>
  <c r="I161" i="5"/>
  <c r="H162" i="5"/>
  <c r="I162" i="5"/>
  <c r="H163" i="5"/>
  <c r="I163" i="5"/>
  <c r="H164" i="5"/>
  <c r="I164" i="5"/>
  <c r="H165" i="5"/>
  <c r="I165" i="5"/>
  <c r="H166" i="5"/>
  <c r="I166" i="5"/>
  <c r="H167" i="5"/>
  <c r="I167" i="5"/>
  <c r="H168" i="5"/>
  <c r="I168" i="5"/>
  <c r="H169" i="5"/>
  <c r="I169" i="5"/>
  <c r="H170" i="5"/>
  <c r="I170" i="5"/>
  <c r="H171" i="5"/>
  <c r="I171" i="5"/>
  <c r="H172" i="5"/>
  <c r="I172" i="5"/>
  <c r="H173" i="5"/>
  <c r="I173" i="5"/>
  <c r="H174" i="5"/>
  <c r="I174" i="5"/>
  <c r="H175" i="5"/>
  <c r="I175" i="5"/>
  <c r="H176" i="5"/>
  <c r="I176" i="5"/>
  <c r="H177" i="5"/>
  <c r="I177" i="5"/>
  <c r="H178" i="5"/>
  <c r="I178" i="5"/>
  <c r="H179" i="5"/>
  <c r="I179" i="5"/>
  <c r="H180" i="5"/>
  <c r="I180" i="5"/>
  <c r="H181" i="5"/>
  <c r="I181" i="5"/>
  <c r="H182" i="5"/>
  <c r="I182" i="5"/>
  <c r="H183" i="5"/>
  <c r="I183" i="5"/>
  <c r="H184" i="5"/>
  <c r="I184" i="5"/>
  <c r="H2" i="5"/>
  <c r="I2" i="5"/>
</calcChain>
</file>

<file path=xl/sharedStrings.xml><?xml version="1.0" encoding="utf-8"?>
<sst xmlns="http://schemas.openxmlformats.org/spreadsheetml/2006/main" count="1310" uniqueCount="213">
  <si>
    <t>ML2</t>
  </si>
  <si>
    <t>Ranunculus repens</t>
  </si>
  <si>
    <t>Galium verum</t>
  </si>
  <si>
    <t>Urtica dioica</t>
  </si>
  <si>
    <t>Rumex acetosa</t>
  </si>
  <si>
    <t>Agrostis capillaris</t>
  </si>
  <si>
    <t>Quercus robur (s)</t>
  </si>
  <si>
    <t>Plantago major</t>
  </si>
  <si>
    <t>MU1</t>
  </si>
  <si>
    <t>Site</t>
  </si>
  <si>
    <t>Rumex obtusifolius</t>
  </si>
  <si>
    <t>Cerastium fontanum</t>
  </si>
  <si>
    <t>Taraxacum seedling/sp</t>
  </si>
  <si>
    <t>Quercus seedling/sp</t>
  </si>
  <si>
    <t>MU2</t>
  </si>
  <si>
    <t>Epilobium montanum</t>
  </si>
  <si>
    <t>Cardamine pratensis</t>
  </si>
  <si>
    <t>Capsella bursa-pastoris</t>
  </si>
  <si>
    <t>Domin</t>
  </si>
  <si>
    <t>%</t>
  </si>
  <si>
    <t>91-100</t>
  </si>
  <si>
    <t>75-90</t>
  </si>
  <si>
    <t>51-74</t>
  </si>
  <si>
    <t>34-50</t>
  </si>
  <si>
    <t>26-33</t>
  </si>
  <si>
    <t>11-25</t>
  </si>
  <si>
    <t>4-10</t>
  </si>
  <si>
    <t>&lt;4 many</t>
  </si>
  <si>
    <t>&lt;4 some</t>
  </si>
  <si>
    <t>&lt;4 few</t>
  </si>
  <si>
    <t>&gt;10</t>
  </si>
  <si>
    <t>1-3</t>
  </si>
  <si>
    <t>Arrhenatherum elatius</t>
  </si>
  <si>
    <t>Brachythecium rutabulum</t>
  </si>
  <si>
    <t>Cirsium palustre</t>
  </si>
  <si>
    <t>Juncus effusus</t>
  </si>
  <si>
    <t>Bidens cernua</t>
  </si>
  <si>
    <t>PL2</t>
  </si>
  <si>
    <t>PU2</t>
  </si>
  <si>
    <t>Agrostis stolonifera</t>
  </si>
  <si>
    <t>Lolium perenne</t>
  </si>
  <si>
    <t>Trifolium dubium</t>
  </si>
  <si>
    <t>SL1</t>
  </si>
  <si>
    <t>Rumex crispus</t>
  </si>
  <si>
    <t>Sonchus arvensis</t>
  </si>
  <si>
    <t>Geranium molle</t>
  </si>
  <si>
    <t>Rumex sanguineus</t>
  </si>
  <si>
    <t>Geranium columbinum</t>
  </si>
  <si>
    <t>Rubus fruticosus agg (g)</t>
  </si>
  <si>
    <t>Bromus hordeaceus</t>
  </si>
  <si>
    <t>Galium aparine</t>
  </si>
  <si>
    <t>Thuidium tamariscinum</t>
  </si>
  <si>
    <t>SL2</t>
  </si>
  <si>
    <t>Epilobium hirsutum</t>
  </si>
  <si>
    <t>Calystegia sepium</t>
  </si>
  <si>
    <t>Filipendula ulmaria</t>
  </si>
  <si>
    <t>Poa trivialis</t>
  </si>
  <si>
    <t>Elytrigia repens</t>
  </si>
  <si>
    <t>Dactylis glomerata</t>
  </si>
  <si>
    <t>Phalaris arundinacea</t>
  </si>
  <si>
    <t>Stachys sylvatica</t>
  </si>
  <si>
    <t>Symphytum officinale</t>
  </si>
  <si>
    <t>Salix fragilis (s)</t>
  </si>
  <si>
    <t>Impatiens glandulifera</t>
  </si>
  <si>
    <t>Aegopodium podagraris</t>
  </si>
  <si>
    <t>SU1</t>
  </si>
  <si>
    <t>Heracleum sphondylium</t>
  </si>
  <si>
    <t>Crataegus monogyna (s)</t>
  </si>
  <si>
    <t>Chamerion angustifolium</t>
  </si>
  <si>
    <t>Vicia hirsuta</t>
  </si>
  <si>
    <t>Fallopia convolvulus</t>
  </si>
  <si>
    <t>Veronica arvensis</t>
  </si>
  <si>
    <t>Chenopodium album</t>
  </si>
  <si>
    <t>Anthriscus sylvestris</t>
  </si>
  <si>
    <t>Fraxinus exelsior (s)</t>
  </si>
  <si>
    <t>Poa pratensis</t>
  </si>
  <si>
    <t>SU2</t>
  </si>
  <si>
    <t>Tanacetum vulgare</t>
  </si>
  <si>
    <t>Salix caprea (s)</t>
  </si>
  <si>
    <t>Arctinum minus</t>
  </si>
  <si>
    <t>Sonchus asper</t>
  </si>
  <si>
    <t>Juncus inflexus</t>
  </si>
  <si>
    <t>Si.L</t>
  </si>
  <si>
    <t>Sp.abbr</t>
  </si>
  <si>
    <t>Sp.L</t>
  </si>
  <si>
    <t>Imp</t>
  </si>
  <si>
    <t>CxC</t>
  </si>
  <si>
    <t>Sum of Imp</t>
  </si>
  <si>
    <t>Total</t>
  </si>
  <si>
    <t>Hedera helix (g)</t>
  </si>
  <si>
    <t>Glechoma hederacea</t>
  </si>
  <si>
    <t>NVC</t>
  </si>
  <si>
    <t>MG5a</t>
  </si>
  <si>
    <t>MG10b</t>
  </si>
  <si>
    <t>MG11a</t>
  </si>
  <si>
    <t>MG7b</t>
  </si>
  <si>
    <t>Sum of Const</t>
  </si>
  <si>
    <t>Ach.mil</t>
  </si>
  <si>
    <t>Aeg.pod</t>
  </si>
  <si>
    <t>Agr.sto</t>
  </si>
  <si>
    <t>Agr.cap</t>
  </si>
  <si>
    <t>Ant.syl</t>
  </si>
  <si>
    <t>Arc.min</t>
  </si>
  <si>
    <t>Arr.ela</t>
  </si>
  <si>
    <t>Bid.cer</t>
  </si>
  <si>
    <t>Bra.rut</t>
  </si>
  <si>
    <t>Bro.hor</t>
  </si>
  <si>
    <t>Cal.sep</t>
  </si>
  <si>
    <t>Cap.bur</t>
  </si>
  <si>
    <t>Car.pra</t>
  </si>
  <si>
    <t>Cen.nig</t>
  </si>
  <si>
    <t>Cer.fon</t>
  </si>
  <si>
    <t>Cha.ang</t>
  </si>
  <si>
    <t>Che.alb</t>
  </si>
  <si>
    <t>Cir.arv</t>
  </si>
  <si>
    <t>Cir.pal</t>
  </si>
  <si>
    <t>Cra.mon</t>
  </si>
  <si>
    <t>Cyn.cri</t>
  </si>
  <si>
    <t>Dac.glo</t>
  </si>
  <si>
    <t>Des.fle</t>
  </si>
  <si>
    <t>Ely.rep</t>
  </si>
  <si>
    <t>Epi.hir</t>
  </si>
  <si>
    <t>Epi.mon</t>
  </si>
  <si>
    <t>Fal.con</t>
  </si>
  <si>
    <t>Fes.rub</t>
  </si>
  <si>
    <t>Fil.ulm</t>
  </si>
  <si>
    <t>Fra.exe</t>
  </si>
  <si>
    <t>Gal.apa</t>
  </si>
  <si>
    <t>Gal.ver</t>
  </si>
  <si>
    <t>Ger.col</t>
  </si>
  <si>
    <t>Ger.mol</t>
  </si>
  <si>
    <t>Gle.hed</t>
  </si>
  <si>
    <t>Hed.hel</t>
  </si>
  <si>
    <t>Her.sph</t>
  </si>
  <si>
    <t>Hol.lan</t>
  </si>
  <si>
    <t>Imp.gla</t>
  </si>
  <si>
    <t>Jun.eff</t>
  </si>
  <si>
    <t>Jun.inf</t>
  </si>
  <si>
    <t>Lat.pra</t>
  </si>
  <si>
    <t>Leu.vul</t>
  </si>
  <si>
    <t>Lol.per</t>
  </si>
  <si>
    <t>Lot.cor</t>
  </si>
  <si>
    <t>Pha.aru</t>
  </si>
  <si>
    <t>Pla.lan</t>
  </si>
  <si>
    <t>Pla.maj</t>
  </si>
  <si>
    <t>Poa.pra</t>
  </si>
  <si>
    <t>Poa.tri</t>
  </si>
  <si>
    <t>Pru.vul</t>
  </si>
  <si>
    <t>Que.rob</t>
  </si>
  <si>
    <t>Que.spp</t>
  </si>
  <si>
    <t>Ran.acr</t>
  </si>
  <si>
    <t>Ran.rep</t>
  </si>
  <si>
    <t>Rub.fru</t>
  </si>
  <si>
    <t>Rum.ace</t>
  </si>
  <si>
    <t>Rum.cri</t>
  </si>
  <si>
    <t>Rum.obt</t>
  </si>
  <si>
    <t>Rum.san</t>
  </si>
  <si>
    <t>Sal.cap</t>
  </si>
  <si>
    <t>Sal.fra</t>
  </si>
  <si>
    <t>Sil.dio</t>
  </si>
  <si>
    <t>Son.arv</t>
  </si>
  <si>
    <t>Son.asp</t>
  </si>
  <si>
    <t>Sta.syl</t>
  </si>
  <si>
    <t>Sym.off</t>
  </si>
  <si>
    <t>Tan.vul</t>
  </si>
  <si>
    <t>Arctium minus</t>
  </si>
  <si>
    <t>Fraxinus excelsior (s)</t>
  </si>
  <si>
    <t>Thu.tam</t>
  </si>
  <si>
    <t>Taraxac</t>
  </si>
  <si>
    <t>Tri.dub</t>
  </si>
  <si>
    <t>Tri.pra</t>
  </si>
  <si>
    <t>Tri.rep</t>
  </si>
  <si>
    <t>Urt.dio</t>
  </si>
  <si>
    <t>Ver.arv</t>
  </si>
  <si>
    <t>Vic.hir</t>
  </si>
  <si>
    <t>OV26d</t>
  </si>
  <si>
    <t>MG1b</t>
  </si>
  <si>
    <t>Arr ela</t>
  </si>
  <si>
    <t>Lol per</t>
  </si>
  <si>
    <t>Cyn cri - Cen nig</t>
  </si>
  <si>
    <t>Hol lan - Jun eff</t>
  </si>
  <si>
    <t>Fes rub - Agr sto</t>
  </si>
  <si>
    <t>Epi hir</t>
  </si>
  <si>
    <t>Main spp</t>
  </si>
  <si>
    <t>Sub-spp</t>
  </si>
  <si>
    <t>Arr ela - Her sph</t>
  </si>
  <si>
    <t>Urt dio</t>
  </si>
  <si>
    <t>Lat pra</t>
  </si>
  <si>
    <t>Poa tri</t>
  </si>
  <si>
    <t>Jun inf</t>
  </si>
  <si>
    <t>MC9c</t>
  </si>
  <si>
    <t>Fes rub - Hol lan</t>
  </si>
  <si>
    <t>Ach mil</t>
  </si>
  <si>
    <t>Silene dioica</t>
  </si>
  <si>
    <t>Achillea millefolium</t>
  </si>
  <si>
    <t>Const</t>
  </si>
  <si>
    <t>Cover</t>
  </si>
  <si>
    <t>Species</t>
  </si>
  <si>
    <t>Centaurea nigra</t>
  </si>
  <si>
    <t>Lathyrus pratensis</t>
  </si>
  <si>
    <t>Leucanthemum vulgare</t>
  </si>
  <si>
    <t>Lotus corniculatus</t>
  </si>
  <si>
    <t>Plantago lanceolata</t>
  </si>
  <si>
    <t>Prunella vulgaris</t>
  </si>
  <si>
    <t>Ranunculus acris</t>
  </si>
  <si>
    <t>Trifolium repens</t>
  </si>
  <si>
    <t>Trifolium pratense</t>
  </si>
  <si>
    <t>Cynosurus cristatus</t>
  </si>
  <si>
    <t>Festuca rubra</t>
  </si>
  <si>
    <t>Cirsium arvense</t>
  </si>
  <si>
    <t>Deschampsia flexuosa</t>
  </si>
  <si>
    <t>Holcus lanatus</t>
  </si>
  <si>
    <t>ML1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</si>
</sst>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Verdana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pivotButton="1" applyBorder="1"/>
    <xf numFmtId="0" fontId="0" fillId="0" borderId="5" xfId="0" applyBorder="1"/>
    <xf numFmtId="0" fontId="0" fillId="0" borderId="5" xfId="0" applyNumberFormat="1" applyBorder="1"/>
    <xf numFmtId="0" fontId="0" fillId="0" borderId="2" xfId="0" applyNumberFormat="1" applyBorder="1"/>
    <xf numFmtId="0" fontId="0" fillId="0" borderId="6" xfId="0" applyBorder="1"/>
    <xf numFmtId="0" fontId="0" fillId="0" borderId="6" xfId="0" applyNumberFormat="1" applyBorder="1"/>
    <xf numFmtId="0" fontId="0" fillId="0" borderId="0" xfId="0" applyNumberFormat="1"/>
    <xf numFmtId="0" fontId="0" fillId="0" borderId="3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" xfId="0" applyFill="1" applyBorder="1"/>
    <xf numFmtId="0" fontId="0" fillId="0" borderId="11" xfId="0" applyBorder="1"/>
    <xf numFmtId="0" fontId="0" fillId="0" borderId="11" xfId="0" applyNumberFormat="1" applyBorder="1"/>
    <xf numFmtId="0" fontId="0" fillId="0" borderId="12" xfId="0" applyBorder="1"/>
    <xf numFmtId="0" fontId="0" fillId="0" borderId="13" xfId="0" applyNumberFormat="1" applyBorder="1"/>
    <xf numFmtId="0" fontId="0" fillId="0" borderId="14" xfId="0" applyBorder="1"/>
    <xf numFmtId="0" fontId="0" fillId="0" borderId="15" xfId="0" applyNumberFormat="1" applyBorder="1"/>
    <xf numFmtId="49" fontId="0" fillId="0" borderId="0" xfId="0" applyNumberFormat="1"/>
    <xf numFmtId="0" fontId="0" fillId="0" borderId="5" xfId="0" pivotButton="1" applyBorder="1"/>
    <xf numFmtId="0" fontId="0" fillId="0" borderId="0" xfId="0" applyFill="1" applyBorder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k Gardener" refreshedDate="-8.9253162747764656E-297" createdVersion="1" recordCount="183">
  <cacheSource type="worksheet">
    <worksheetSource ref="A1:D184" sheet="Data"/>
  </cacheSource>
  <cacheFields count="4">
    <cacheField name="Site" numFmtId="0">
      <sharedItems count="10">
        <s v="ML1"/>
        <s v="ML2"/>
        <s v="MU1"/>
        <s v="MU2"/>
        <s v="PL2"/>
        <s v="PU2"/>
        <s v="SL1"/>
        <s v="SL2"/>
        <s v="SU1"/>
        <s v="SU2"/>
      </sharedItems>
    </cacheField>
    <cacheField name="Species" numFmtId="0">
      <sharedItems count="76">
        <s v="Achillea millefolium"/>
        <s v="Centaurea nigra"/>
        <s v="Lathyrus pratensis"/>
        <s v="Leucanthemum vulgare"/>
        <s v="Lotus corniculatus"/>
        <s v="Plantago lanceolata"/>
        <s v="Prunella vulgaris"/>
        <s v="Ranunculus acris"/>
        <s v="Trifolium repens"/>
        <s v="Trifolium pratense"/>
        <s v="Cynosurus cristatus"/>
        <s v="Festuca rubra"/>
        <s v="Cirsium arvense"/>
        <s v="Deschampsia flexuosa"/>
        <s v="Holcus lanatus"/>
        <s v="Ranunculus repens"/>
        <s v="Galium verum"/>
        <s v="Urtica dioica"/>
        <s v="Rumex acetosa"/>
        <s v="Agrostis capillaris"/>
        <s v="Quercus robur (s)"/>
        <s v="Plantago major"/>
        <s v="Rumex obtusifolius"/>
        <s v="Cerastium fontanum"/>
        <s v="Taraxacum seedling/sp"/>
        <s v="Quercus seedling/sp"/>
        <s v="Epilobium montanum"/>
        <s v="Cardamine pratensis"/>
        <s v="Capsella bursa-pastoris"/>
        <s v="Arrhenatherum elatius"/>
        <s v="Brachythecium rutabulum"/>
        <s v="Cirsium palustre"/>
        <s v="Juncus effusus"/>
        <s v="Bidens cernua"/>
        <s v="Agrostis stolonifera"/>
        <s v="Lolium perenne"/>
        <s v="Trifolium dubium"/>
        <s v="Rumex crispus"/>
        <s v="Sonchus arvensis"/>
        <s v="Geranium molle"/>
        <s v="Rumex sanguineus"/>
        <s v="Geranium columbinum"/>
        <s v="Rubus fruticosus agg (g)"/>
        <s v="Bromus hordeaceus"/>
        <s v="Galium aparine"/>
        <s v="Thuidium tamariscinum"/>
        <s v="Epilobium hirsutum"/>
        <s v="Calystegia sepium"/>
        <s v="Filipendula ulmaria"/>
        <s v="Poa trivialis"/>
        <s v="Elytrigia repens"/>
        <s v="Dactylis glomerata"/>
        <s v="Phalaris arundinacea"/>
        <s v="Stachys sylvatica"/>
        <s v="Symphytum officinale"/>
        <s v="Salix fragilis (s)"/>
        <s v="Impatiens glandulifera"/>
        <s v="Aegopodium podagraris"/>
        <s v="Heracleum sphondylium"/>
        <s v="Crataegus monogyna (s)"/>
        <s v="Chamerion angustifolium"/>
        <s v="Vicia hirsuta"/>
        <s v="Fallopia convolvulus"/>
        <s v="Veronica arvensis"/>
        <s v="Chenopodium album"/>
        <s v="Anthriscus sylvestris"/>
        <s v="Fraxinus exelsior (s)"/>
        <s v="Poa pratensis"/>
        <s v="Tanacetum vulgare"/>
        <s v="Salix caprea (s)"/>
        <s v="Arctinum minus"/>
        <s v="Sonchus asper"/>
        <s v="Juncus inflexus"/>
        <s v="Hedera helix (g)"/>
        <s v="Glechoma hederacea"/>
        <s v="Silene dioica"/>
      </sharedItems>
    </cacheField>
    <cacheField name="Const" numFmtId="0">
      <sharedItems containsSemiMixedTypes="0" containsString="0" containsNumber="1" containsInteger="1" minValue="1" maxValue="5" count="5">
        <n v="5"/>
        <n v="3"/>
        <n v="2"/>
        <n v="4"/>
        <n v="1"/>
      </sharedItems>
    </cacheField>
    <cacheField name="Cover" numFmtId="0">
      <sharedItems containsSemiMixedTypes="0" containsString="0" containsNumber="1" containsInteger="1" minValue="1" maxValue="10" count="10">
        <n v="6"/>
        <n v="4"/>
        <n v="5"/>
        <n v="7"/>
        <n v="1"/>
        <n v="8"/>
        <n v="3"/>
        <n v="9"/>
        <n v="2"/>
        <n v="1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k Gardener" refreshedDate="1.7155102097870222E+196" createdVersion="1" recordCount="183">
  <cacheSource type="worksheet">
    <worksheetSource ref="A1:I184" sheet="Data (2)"/>
  </cacheSource>
  <cacheFields count="9">
    <cacheField name="Si.L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  <cacheField name="Site" numFmtId="0">
      <sharedItems count="10">
        <s v="ML1"/>
        <s v="ML2"/>
        <s v="MU1"/>
        <s v="MU2"/>
        <s v="PL2"/>
        <s v="PU2"/>
        <s v="SL1"/>
        <s v="SL2"/>
        <s v="SU1"/>
        <s v="SU2"/>
      </sharedItems>
    </cacheField>
    <cacheField name="Sp.abbr" numFmtId="0">
      <sharedItems count="76">
        <s v="Ach.mil"/>
        <s v="Cen.nig"/>
        <s v="Lat.pra"/>
        <s v="Leu.vul"/>
        <s v="Lot.cor"/>
        <s v="Pla.lan"/>
        <s v="Pru.vul"/>
        <s v="Ran.acr"/>
        <s v="Tri.rep"/>
        <s v="Tri.pra"/>
        <s v="Cyn.cri"/>
        <s v="Fes.rub"/>
        <s v="Cir.arv"/>
        <s v="Des.fle"/>
        <s v="Hol.lan"/>
        <s v="Ran.rep"/>
        <s v="Gal.ver"/>
        <s v="Urt.dio"/>
        <s v="Rum.ace"/>
        <s v="Agr.cap"/>
        <s v="Que.rob"/>
        <s v="Pla.maj"/>
        <s v="Rum.obt"/>
        <s v="Cer.fon"/>
        <s v="Taraxac"/>
        <s v="Que.spp"/>
        <s v="Epi.mon"/>
        <s v="Car.pra"/>
        <s v="Cap.bur"/>
        <s v="Arr.ela"/>
        <s v="Bra.rut"/>
        <s v="Cir.pal"/>
        <s v="Jun.eff"/>
        <s v="Bid.cer"/>
        <s v="Agr.sto"/>
        <s v="Lol.per"/>
        <s v="Tri.dub"/>
        <s v="Rum.cri"/>
        <s v="Son.arv"/>
        <s v="Ger.mol"/>
        <s v="Rum.san"/>
        <s v="Ger.col"/>
        <s v="Rub.fru"/>
        <s v="Bro.hor"/>
        <s v="Gal.apa"/>
        <s v="Thu.tam"/>
        <s v="Epi.hir"/>
        <s v="Cal.sep"/>
        <s v="Fil.ulm"/>
        <s v="Poa.tri"/>
        <s v="Ely.rep"/>
        <s v="Dac.glo"/>
        <s v="Pha.aru"/>
        <s v="Sta.syl"/>
        <s v="Sym.off"/>
        <s v="Sal.fra"/>
        <s v="Imp.gla"/>
        <s v="Aeg.pod"/>
        <s v="Her.sph"/>
        <s v="Cra.mon"/>
        <s v="Cha.ang"/>
        <s v="Vic.hir"/>
        <s v="Fal.con"/>
        <s v="Ver.arv"/>
        <s v="Che.alb"/>
        <s v="Ant.syl"/>
        <s v="Fra.exe"/>
        <s v="Poa.pra"/>
        <s v="Tan.vul"/>
        <s v="Sal.cap"/>
        <s v="Arc.min"/>
        <s v="Son.asp"/>
        <s v="Jun.inf"/>
        <s v="Hed.hel"/>
        <s v="Gle.hed"/>
        <s v="Sil.dio"/>
      </sharedItems>
    </cacheField>
    <cacheField name="Species" numFmtId="0">
      <sharedItems/>
    </cacheField>
    <cacheField name="Sp.L" numFmtId="0">
      <sharedItems containsSemiMixedTypes="0" containsString="0" containsNumber="1" containsInteger="1" minValue="1" maxValue="76" count="76">
        <n v="1"/>
        <n v="14"/>
        <n v="42"/>
        <n v="43"/>
        <n v="45"/>
        <n v="47"/>
        <n v="51"/>
        <n v="54"/>
        <n v="73"/>
        <n v="72"/>
        <n v="21"/>
        <n v="28"/>
        <n v="18"/>
        <n v="23"/>
        <n v="38"/>
        <n v="55"/>
        <n v="32"/>
        <n v="74"/>
        <n v="57"/>
        <n v="3"/>
        <n v="52"/>
        <n v="48"/>
        <n v="59"/>
        <n v="15"/>
        <n v="69"/>
        <n v="53"/>
        <n v="26"/>
        <n v="13"/>
        <n v="12"/>
        <n v="7"/>
        <n v="9"/>
        <n v="19"/>
        <n v="40"/>
        <n v="8"/>
        <n v="4"/>
        <n v="44"/>
        <n v="71"/>
        <n v="58"/>
        <n v="64"/>
        <n v="34"/>
        <n v="60"/>
        <n v="33"/>
        <n v="56"/>
        <n v="10"/>
        <n v="31"/>
        <n v="70"/>
        <n v="25"/>
        <n v="11"/>
        <n v="29"/>
        <n v="50"/>
        <n v="24"/>
        <n v="22"/>
        <n v="46"/>
        <n v="66"/>
        <n v="67"/>
        <n v="62"/>
        <n v="39"/>
        <n v="2"/>
        <n v="37"/>
        <n v="20"/>
        <n v="16"/>
        <n v="76"/>
        <n v="27"/>
        <n v="75"/>
        <n v="17"/>
        <n v="5"/>
        <n v="30"/>
        <n v="49"/>
        <n v="68"/>
        <n v="61"/>
        <n v="6"/>
        <n v="65"/>
        <n v="41"/>
        <n v="36"/>
        <n v="35"/>
        <n v="63"/>
      </sharedItems>
    </cacheField>
    <cacheField name="Const" numFmtId="0">
      <sharedItems containsSemiMixedTypes="0" containsString="0" containsNumber="1" containsInteger="1" minValue="1" maxValue="5" count="5">
        <n v="5"/>
        <n v="3"/>
        <n v="2"/>
        <n v="4"/>
        <n v="1"/>
      </sharedItems>
    </cacheField>
    <cacheField name="Cover" numFmtId="0">
      <sharedItems containsSemiMixedTypes="0" containsString="0" containsNumber="1" containsInteger="1" minValue="1" maxValue="10" count="10">
        <n v="6"/>
        <n v="4"/>
        <n v="5"/>
        <n v="7"/>
        <n v="1"/>
        <n v="8"/>
        <n v="3"/>
        <n v="9"/>
        <n v="2"/>
        <n v="10"/>
      </sharedItems>
    </cacheField>
    <cacheField name="CxC" numFmtId="0">
      <sharedItems containsSemiMixedTypes="0" containsString="0" containsNumber="1" containsInteger="1" minValue="1" maxValue="50" count="22">
        <n v="30"/>
        <n v="20"/>
        <n v="25"/>
        <n v="35"/>
        <n v="3"/>
        <n v="12"/>
        <n v="40"/>
        <n v="14"/>
        <n v="8"/>
        <n v="45"/>
        <n v="1"/>
        <n v="16"/>
        <n v="15"/>
        <n v="50"/>
        <n v="10"/>
        <n v="6"/>
        <n v="28"/>
        <n v="24"/>
        <n v="2"/>
        <n v="4"/>
        <n v="9"/>
        <n v="5"/>
      </sharedItems>
    </cacheField>
    <cacheField name="Imp" numFmtId="0">
      <sharedItems containsSemiMixedTypes="0" containsString="0" containsNumber="1" minValue="0.2" maxValue="10" count="22">
        <n v="6"/>
        <n v="4"/>
        <n v="5"/>
        <n v="7"/>
        <n v="0.6"/>
        <n v="2.4"/>
        <n v="8"/>
        <n v="2.8"/>
        <n v="1.6"/>
        <n v="9"/>
        <n v="0.2"/>
        <n v="3.2"/>
        <n v="3"/>
        <n v="10"/>
        <n v="2"/>
        <n v="1.2"/>
        <n v="5.6"/>
        <n v="4.8"/>
        <n v="0.4"/>
        <n v="0.8"/>
        <n v="1.8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ark Gardener" refreshedDate="40912.696293055553" createdVersion="4" refreshedVersion="4" minRefreshableVersion="3" recordCount="183">
  <cacheSource type="worksheet">
    <worksheetSource ref="A1:E184" sheet="Data"/>
  </cacheSource>
  <cacheFields count="5">
    <cacheField name="Site" numFmtId="0">
      <sharedItems count="10">
        <s v="ML1"/>
        <s v="ML2"/>
        <s v="MU1"/>
        <s v="MU2"/>
        <s v="PL2"/>
        <s v="PU2"/>
        <s v="SL1"/>
        <s v="SL2"/>
        <s v="SU1"/>
        <s v="SU2"/>
      </sharedItems>
    </cacheField>
    <cacheField name="Species" numFmtId="0">
      <sharedItems count="76">
        <s v="Achillea millefolium"/>
        <s v="Centaurea nigra"/>
        <s v="Lathyrus pratensis"/>
        <s v="Leucanthemum vulgare"/>
        <s v="Lotus corniculatus"/>
        <s v="Plantago lanceolata"/>
        <s v="Prunella vulgaris"/>
        <s v="Ranunculus acris"/>
        <s v="Trifolium repens"/>
        <s v="Trifolium pratense"/>
        <s v="Cynosurus cristatus"/>
        <s v="Festuca rubra"/>
        <s v="Cirsium arvense"/>
        <s v="Deschampsia flexuosa"/>
        <s v="Holcus lanatus"/>
        <s v="Ranunculus repens"/>
        <s v="Galium verum"/>
        <s v="Urtica dioica"/>
        <s v="Rumex acetosa"/>
        <s v="Agrostis capillaris"/>
        <s v="Quercus robur (s)"/>
        <s v="Plantago major"/>
        <s v="Rumex obtusifolius"/>
        <s v="Cerastium fontanum"/>
        <s v="Taraxacum seedling/sp"/>
        <s v="Quercus seedling/sp"/>
        <s v="Epilobium montanum"/>
        <s v="Cardamine pratensis"/>
        <s v="Capsella bursa-pastoris"/>
        <s v="Arrhenatherum elatius"/>
        <s v="Brachythecium rutabulum"/>
        <s v="Cirsium palustre"/>
        <s v="Juncus effusus"/>
        <s v="Bidens cernua"/>
        <s v="Agrostis stolonifera"/>
        <s v="Lolium perenne"/>
        <s v="Trifolium dubium"/>
        <s v="Rumex crispus"/>
        <s v="Sonchus arvensis"/>
        <s v="Geranium molle"/>
        <s v="Rumex sanguineus"/>
        <s v="Geranium columbinum"/>
        <s v="Rubus fruticosus agg (g)"/>
        <s v="Bromus hordeaceus"/>
        <s v="Galium aparine"/>
        <s v="Thuidium tamariscinum"/>
        <s v="Epilobium hirsutum"/>
        <s v="Calystegia sepium"/>
        <s v="Filipendula ulmaria"/>
        <s v="Poa trivialis"/>
        <s v="Elytrigia repens"/>
        <s v="Dactylis glomerata"/>
        <s v="Phalaris arundinacea"/>
        <s v="Stachys sylvatica"/>
        <s v="Symphytum officinale"/>
        <s v="Salix fragilis (s)"/>
        <s v="Impatiens glandulifera"/>
        <s v="Aegopodium podagraris"/>
        <s v="Heracleum sphondylium"/>
        <s v="Crataegus monogyna (s)"/>
        <s v="Chamerion angustifolium"/>
        <s v="Vicia hirsuta"/>
        <s v="Fallopia convolvulus"/>
        <s v="Veronica arvensis"/>
        <s v="Chenopodium album"/>
        <s v="Anthriscus sylvestris"/>
        <s v="Fraxinus excelsior (s)"/>
        <s v="Poa pratensis"/>
        <s v="Tanacetum vulgare"/>
        <s v="Salix caprea (s)"/>
        <s v="Arctium minus"/>
        <s v="Sonchus asper"/>
        <s v="Juncus inflexus"/>
        <s v="Hedera helix (g)"/>
        <s v="Glechoma hederacea"/>
        <s v="Silene dioica"/>
      </sharedItems>
    </cacheField>
    <cacheField name="Const" numFmtId="0">
      <sharedItems containsSemiMixedTypes="0" containsString="0" containsNumber="1" containsInteger="1" minValue="1" maxValue="5"/>
    </cacheField>
    <cacheField name="Cover" numFmtId="0">
      <sharedItems containsSemiMixedTypes="0" containsString="0" containsNumber="1" containsInteger="1" minValue="1" maxValue="10"/>
    </cacheField>
    <cacheField name="Imp" numFmtId="0">
      <sharedItems containsSemiMixedTypes="0" containsString="0" containsNumber="1" minValue="0.2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3">
  <r>
    <x v="0"/>
    <x v="0"/>
    <x v="0"/>
    <x v="0"/>
  </r>
  <r>
    <x v="0"/>
    <x v="1"/>
    <x v="0"/>
    <x v="1"/>
  </r>
  <r>
    <x v="0"/>
    <x v="2"/>
    <x v="0"/>
    <x v="2"/>
  </r>
  <r>
    <x v="0"/>
    <x v="3"/>
    <x v="0"/>
    <x v="2"/>
  </r>
  <r>
    <x v="0"/>
    <x v="4"/>
    <x v="0"/>
    <x v="3"/>
  </r>
  <r>
    <x v="0"/>
    <x v="5"/>
    <x v="0"/>
    <x v="2"/>
  </r>
  <r>
    <x v="0"/>
    <x v="6"/>
    <x v="1"/>
    <x v="4"/>
  </r>
  <r>
    <x v="0"/>
    <x v="7"/>
    <x v="1"/>
    <x v="1"/>
  </r>
  <r>
    <x v="0"/>
    <x v="8"/>
    <x v="0"/>
    <x v="5"/>
  </r>
  <r>
    <x v="0"/>
    <x v="9"/>
    <x v="0"/>
    <x v="3"/>
  </r>
  <r>
    <x v="0"/>
    <x v="10"/>
    <x v="0"/>
    <x v="2"/>
  </r>
  <r>
    <x v="0"/>
    <x v="11"/>
    <x v="2"/>
    <x v="3"/>
  </r>
  <r>
    <x v="0"/>
    <x v="12"/>
    <x v="0"/>
    <x v="2"/>
  </r>
  <r>
    <x v="0"/>
    <x v="13"/>
    <x v="0"/>
    <x v="0"/>
  </r>
  <r>
    <x v="0"/>
    <x v="14"/>
    <x v="2"/>
    <x v="1"/>
  </r>
  <r>
    <x v="1"/>
    <x v="5"/>
    <x v="3"/>
    <x v="6"/>
  </r>
  <r>
    <x v="1"/>
    <x v="8"/>
    <x v="0"/>
    <x v="5"/>
  </r>
  <r>
    <x v="1"/>
    <x v="15"/>
    <x v="0"/>
    <x v="7"/>
  </r>
  <r>
    <x v="1"/>
    <x v="16"/>
    <x v="0"/>
    <x v="3"/>
  </r>
  <r>
    <x v="1"/>
    <x v="14"/>
    <x v="0"/>
    <x v="7"/>
  </r>
  <r>
    <x v="1"/>
    <x v="6"/>
    <x v="3"/>
    <x v="8"/>
  </r>
  <r>
    <x v="1"/>
    <x v="17"/>
    <x v="4"/>
    <x v="4"/>
  </r>
  <r>
    <x v="1"/>
    <x v="4"/>
    <x v="3"/>
    <x v="1"/>
  </r>
  <r>
    <x v="1"/>
    <x v="3"/>
    <x v="0"/>
    <x v="2"/>
  </r>
  <r>
    <x v="1"/>
    <x v="18"/>
    <x v="0"/>
    <x v="2"/>
  </r>
  <r>
    <x v="1"/>
    <x v="0"/>
    <x v="0"/>
    <x v="6"/>
  </r>
  <r>
    <x v="1"/>
    <x v="1"/>
    <x v="0"/>
    <x v="1"/>
  </r>
  <r>
    <x v="1"/>
    <x v="19"/>
    <x v="0"/>
    <x v="5"/>
  </r>
  <r>
    <x v="1"/>
    <x v="9"/>
    <x v="4"/>
    <x v="4"/>
  </r>
  <r>
    <x v="1"/>
    <x v="20"/>
    <x v="4"/>
    <x v="4"/>
  </r>
  <r>
    <x v="1"/>
    <x v="21"/>
    <x v="4"/>
    <x v="4"/>
  </r>
  <r>
    <x v="2"/>
    <x v="0"/>
    <x v="0"/>
    <x v="2"/>
  </r>
  <r>
    <x v="2"/>
    <x v="1"/>
    <x v="3"/>
    <x v="1"/>
  </r>
  <r>
    <x v="2"/>
    <x v="16"/>
    <x v="0"/>
    <x v="2"/>
  </r>
  <r>
    <x v="2"/>
    <x v="3"/>
    <x v="4"/>
    <x v="4"/>
  </r>
  <r>
    <x v="2"/>
    <x v="4"/>
    <x v="3"/>
    <x v="1"/>
  </r>
  <r>
    <x v="2"/>
    <x v="5"/>
    <x v="3"/>
    <x v="8"/>
  </r>
  <r>
    <x v="2"/>
    <x v="7"/>
    <x v="4"/>
    <x v="6"/>
  </r>
  <r>
    <x v="2"/>
    <x v="15"/>
    <x v="0"/>
    <x v="7"/>
  </r>
  <r>
    <x v="2"/>
    <x v="18"/>
    <x v="0"/>
    <x v="2"/>
  </r>
  <r>
    <x v="2"/>
    <x v="8"/>
    <x v="0"/>
    <x v="0"/>
  </r>
  <r>
    <x v="2"/>
    <x v="9"/>
    <x v="4"/>
    <x v="4"/>
  </r>
  <r>
    <x v="2"/>
    <x v="19"/>
    <x v="0"/>
    <x v="5"/>
  </r>
  <r>
    <x v="2"/>
    <x v="11"/>
    <x v="0"/>
    <x v="9"/>
  </r>
  <r>
    <x v="2"/>
    <x v="22"/>
    <x v="1"/>
    <x v="4"/>
  </r>
  <r>
    <x v="2"/>
    <x v="12"/>
    <x v="0"/>
    <x v="2"/>
  </r>
  <r>
    <x v="2"/>
    <x v="13"/>
    <x v="0"/>
    <x v="7"/>
  </r>
  <r>
    <x v="2"/>
    <x v="14"/>
    <x v="1"/>
    <x v="2"/>
  </r>
  <r>
    <x v="2"/>
    <x v="23"/>
    <x v="0"/>
    <x v="8"/>
  </r>
  <r>
    <x v="2"/>
    <x v="24"/>
    <x v="4"/>
    <x v="4"/>
  </r>
  <r>
    <x v="2"/>
    <x v="21"/>
    <x v="4"/>
    <x v="4"/>
  </r>
  <r>
    <x v="2"/>
    <x v="25"/>
    <x v="4"/>
    <x v="4"/>
  </r>
  <r>
    <x v="3"/>
    <x v="5"/>
    <x v="0"/>
    <x v="6"/>
  </r>
  <r>
    <x v="3"/>
    <x v="1"/>
    <x v="0"/>
    <x v="7"/>
  </r>
  <r>
    <x v="3"/>
    <x v="15"/>
    <x v="1"/>
    <x v="8"/>
  </r>
  <r>
    <x v="3"/>
    <x v="19"/>
    <x v="3"/>
    <x v="3"/>
  </r>
  <r>
    <x v="3"/>
    <x v="10"/>
    <x v="0"/>
    <x v="5"/>
  </r>
  <r>
    <x v="3"/>
    <x v="6"/>
    <x v="3"/>
    <x v="0"/>
  </r>
  <r>
    <x v="3"/>
    <x v="4"/>
    <x v="0"/>
    <x v="5"/>
  </r>
  <r>
    <x v="3"/>
    <x v="3"/>
    <x v="0"/>
    <x v="3"/>
  </r>
  <r>
    <x v="3"/>
    <x v="0"/>
    <x v="3"/>
    <x v="2"/>
  </r>
  <r>
    <x v="3"/>
    <x v="9"/>
    <x v="0"/>
    <x v="7"/>
  </r>
  <r>
    <x v="3"/>
    <x v="21"/>
    <x v="4"/>
    <x v="4"/>
  </r>
  <r>
    <x v="3"/>
    <x v="12"/>
    <x v="0"/>
    <x v="1"/>
  </r>
  <r>
    <x v="3"/>
    <x v="24"/>
    <x v="2"/>
    <x v="4"/>
  </r>
  <r>
    <x v="3"/>
    <x v="18"/>
    <x v="4"/>
    <x v="1"/>
  </r>
  <r>
    <x v="4"/>
    <x v="12"/>
    <x v="1"/>
    <x v="8"/>
  </r>
  <r>
    <x v="4"/>
    <x v="26"/>
    <x v="2"/>
    <x v="8"/>
  </r>
  <r>
    <x v="4"/>
    <x v="27"/>
    <x v="1"/>
    <x v="6"/>
  </r>
  <r>
    <x v="4"/>
    <x v="15"/>
    <x v="0"/>
    <x v="5"/>
  </r>
  <r>
    <x v="4"/>
    <x v="28"/>
    <x v="4"/>
    <x v="6"/>
  </r>
  <r>
    <x v="4"/>
    <x v="29"/>
    <x v="0"/>
    <x v="1"/>
  </r>
  <r>
    <x v="4"/>
    <x v="30"/>
    <x v="0"/>
    <x v="7"/>
  </r>
  <r>
    <x v="4"/>
    <x v="19"/>
    <x v="0"/>
    <x v="5"/>
  </r>
  <r>
    <x v="4"/>
    <x v="17"/>
    <x v="2"/>
    <x v="1"/>
  </r>
  <r>
    <x v="4"/>
    <x v="31"/>
    <x v="1"/>
    <x v="6"/>
  </r>
  <r>
    <x v="4"/>
    <x v="32"/>
    <x v="0"/>
    <x v="9"/>
  </r>
  <r>
    <x v="4"/>
    <x v="33"/>
    <x v="3"/>
    <x v="1"/>
  </r>
  <r>
    <x v="4"/>
    <x v="8"/>
    <x v="3"/>
    <x v="6"/>
  </r>
  <r>
    <x v="5"/>
    <x v="14"/>
    <x v="0"/>
    <x v="5"/>
  </r>
  <r>
    <x v="5"/>
    <x v="0"/>
    <x v="2"/>
    <x v="5"/>
  </r>
  <r>
    <x v="5"/>
    <x v="34"/>
    <x v="0"/>
    <x v="2"/>
  </r>
  <r>
    <x v="5"/>
    <x v="15"/>
    <x v="0"/>
    <x v="3"/>
  </r>
  <r>
    <x v="5"/>
    <x v="23"/>
    <x v="3"/>
    <x v="2"/>
  </r>
  <r>
    <x v="5"/>
    <x v="12"/>
    <x v="0"/>
    <x v="2"/>
  </r>
  <r>
    <x v="5"/>
    <x v="8"/>
    <x v="0"/>
    <x v="7"/>
  </r>
  <r>
    <x v="5"/>
    <x v="35"/>
    <x v="0"/>
    <x v="7"/>
  </r>
  <r>
    <x v="5"/>
    <x v="4"/>
    <x v="4"/>
    <x v="6"/>
  </r>
  <r>
    <x v="5"/>
    <x v="36"/>
    <x v="4"/>
    <x v="4"/>
  </r>
  <r>
    <x v="5"/>
    <x v="28"/>
    <x v="4"/>
    <x v="4"/>
  </r>
  <r>
    <x v="6"/>
    <x v="35"/>
    <x v="0"/>
    <x v="5"/>
  </r>
  <r>
    <x v="6"/>
    <x v="19"/>
    <x v="0"/>
    <x v="2"/>
  </r>
  <r>
    <x v="6"/>
    <x v="14"/>
    <x v="0"/>
    <x v="3"/>
  </r>
  <r>
    <x v="6"/>
    <x v="15"/>
    <x v="0"/>
    <x v="7"/>
  </r>
  <r>
    <x v="6"/>
    <x v="37"/>
    <x v="2"/>
    <x v="4"/>
  </r>
  <r>
    <x v="6"/>
    <x v="38"/>
    <x v="3"/>
    <x v="0"/>
  </r>
  <r>
    <x v="6"/>
    <x v="39"/>
    <x v="1"/>
    <x v="4"/>
  </r>
  <r>
    <x v="6"/>
    <x v="30"/>
    <x v="3"/>
    <x v="2"/>
  </r>
  <r>
    <x v="6"/>
    <x v="17"/>
    <x v="3"/>
    <x v="1"/>
  </r>
  <r>
    <x v="6"/>
    <x v="40"/>
    <x v="4"/>
    <x v="4"/>
  </r>
  <r>
    <x v="6"/>
    <x v="41"/>
    <x v="4"/>
    <x v="4"/>
  </r>
  <r>
    <x v="6"/>
    <x v="42"/>
    <x v="4"/>
    <x v="4"/>
  </r>
  <r>
    <x v="6"/>
    <x v="43"/>
    <x v="2"/>
    <x v="1"/>
  </r>
  <r>
    <x v="6"/>
    <x v="44"/>
    <x v="3"/>
    <x v="6"/>
  </r>
  <r>
    <x v="6"/>
    <x v="12"/>
    <x v="0"/>
    <x v="3"/>
  </r>
  <r>
    <x v="6"/>
    <x v="45"/>
    <x v="1"/>
    <x v="1"/>
  </r>
  <r>
    <x v="7"/>
    <x v="46"/>
    <x v="0"/>
    <x v="2"/>
  </r>
  <r>
    <x v="7"/>
    <x v="17"/>
    <x v="3"/>
    <x v="1"/>
  </r>
  <r>
    <x v="7"/>
    <x v="15"/>
    <x v="3"/>
    <x v="4"/>
  </r>
  <r>
    <x v="7"/>
    <x v="47"/>
    <x v="2"/>
    <x v="4"/>
  </r>
  <r>
    <x v="7"/>
    <x v="48"/>
    <x v="4"/>
    <x v="8"/>
  </r>
  <r>
    <x v="7"/>
    <x v="44"/>
    <x v="4"/>
    <x v="8"/>
  </r>
  <r>
    <x v="7"/>
    <x v="2"/>
    <x v="4"/>
    <x v="4"/>
  </r>
  <r>
    <x v="7"/>
    <x v="14"/>
    <x v="0"/>
    <x v="4"/>
  </r>
  <r>
    <x v="7"/>
    <x v="49"/>
    <x v="2"/>
    <x v="4"/>
  </r>
  <r>
    <x v="7"/>
    <x v="34"/>
    <x v="2"/>
    <x v="4"/>
  </r>
  <r>
    <x v="7"/>
    <x v="29"/>
    <x v="0"/>
    <x v="1"/>
  </r>
  <r>
    <x v="7"/>
    <x v="12"/>
    <x v="3"/>
    <x v="6"/>
  </r>
  <r>
    <x v="7"/>
    <x v="50"/>
    <x v="4"/>
    <x v="8"/>
  </r>
  <r>
    <x v="7"/>
    <x v="51"/>
    <x v="2"/>
    <x v="8"/>
  </r>
  <r>
    <x v="7"/>
    <x v="22"/>
    <x v="0"/>
    <x v="8"/>
  </r>
  <r>
    <x v="7"/>
    <x v="30"/>
    <x v="4"/>
    <x v="4"/>
  </r>
  <r>
    <x v="7"/>
    <x v="52"/>
    <x v="4"/>
    <x v="8"/>
  </r>
  <r>
    <x v="7"/>
    <x v="53"/>
    <x v="1"/>
    <x v="4"/>
  </r>
  <r>
    <x v="7"/>
    <x v="54"/>
    <x v="2"/>
    <x v="4"/>
  </r>
  <r>
    <x v="7"/>
    <x v="55"/>
    <x v="3"/>
    <x v="8"/>
  </r>
  <r>
    <x v="7"/>
    <x v="56"/>
    <x v="3"/>
    <x v="1"/>
  </r>
  <r>
    <x v="7"/>
    <x v="57"/>
    <x v="2"/>
    <x v="1"/>
  </r>
  <r>
    <x v="7"/>
    <x v="19"/>
    <x v="2"/>
    <x v="2"/>
  </r>
  <r>
    <x v="7"/>
    <x v="42"/>
    <x v="4"/>
    <x v="8"/>
  </r>
  <r>
    <x v="8"/>
    <x v="58"/>
    <x v="0"/>
    <x v="7"/>
  </r>
  <r>
    <x v="8"/>
    <x v="14"/>
    <x v="0"/>
    <x v="1"/>
  </r>
  <r>
    <x v="8"/>
    <x v="29"/>
    <x v="0"/>
    <x v="7"/>
  </r>
  <r>
    <x v="8"/>
    <x v="17"/>
    <x v="0"/>
    <x v="7"/>
  </r>
  <r>
    <x v="8"/>
    <x v="44"/>
    <x v="1"/>
    <x v="4"/>
  </r>
  <r>
    <x v="8"/>
    <x v="38"/>
    <x v="4"/>
    <x v="4"/>
  </r>
  <r>
    <x v="8"/>
    <x v="59"/>
    <x v="4"/>
    <x v="4"/>
  </r>
  <r>
    <x v="8"/>
    <x v="60"/>
    <x v="4"/>
    <x v="8"/>
  </r>
  <r>
    <x v="8"/>
    <x v="30"/>
    <x v="0"/>
    <x v="1"/>
  </r>
  <r>
    <x v="8"/>
    <x v="12"/>
    <x v="0"/>
    <x v="2"/>
  </r>
  <r>
    <x v="8"/>
    <x v="42"/>
    <x v="3"/>
    <x v="8"/>
  </r>
  <r>
    <x v="8"/>
    <x v="43"/>
    <x v="1"/>
    <x v="6"/>
  </r>
  <r>
    <x v="8"/>
    <x v="23"/>
    <x v="4"/>
    <x v="6"/>
  </r>
  <r>
    <x v="8"/>
    <x v="61"/>
    <x v="3"/>
    <x v="0"/>
  </r>
  <r>
    <x v="8"/>
    <x v="62"/>
    <x v="1"/>
    <x v="1"/>
  </r>
  <r>
    <x v="8"/>
    <x v="63"/>
    <x v="2"/>
    <x v="8"/>
  </r>
  <r>
    <x v="8"/>
    <x v="64"/>
    <x v="4"/>
    <x v="4"/>
  </r>
  <r>
    <x v="8"/>
    <x v="20"/>
    <x v="4"/>
    <x v="4"/>
  </r>
  <r>
    <x v="8"/>
    <x v="65"/>
    <x v="2"/>
    <x v="6"/>
  </r>
  <r>
    <x v="8"/>
    <x v="66"/>
    <x v="4"/>
    <x v="4"/>
  </r>
  <r>
    <x v="8"/>
    <x v="19"/>
    <x v="3"/>
    <x v="1"/>
  </r>
  <r>
    <x v="8"/>
    <x v="22"/>
    <x v="4"/>
    <x v="4"/>
  </r>
  <r>
    <x v="8"/>
    <x v="15"/>
    <x v="1"/>
    <x v="2"/>
  </r>
  <r>
    <x v="8"/>
    <x v="67"/>
    <x v="4"/>
    <x v="4"/>
  </r>
  <r>
    <x v="8"/>
    <x v="51"/>
    <x v="2"/>
    <x v="0"/>
  </r>
  <r>
    <x v="8"/>
    <x v="53"/>
    <x v="4"/>
    <x v="4"/>
  </r>
  <r>
    <x v="8"/>
    <x v="37"/>
    <x v="2"/>
    <x v="1"/>
  </r>
  <r>
    <x v="9"/>
    <x v="29"/>
    <x v="0"/>
    <x v="7"/>
  </r>
  <r>
    <x v="9"/>
    <x v="58"/>
    <x v="3"/>
    <x v="2"/>
  </r>
  <r>
    <x v="9"/>
    <x v="12"/>
    <x v="3"/>
    <x v="1"/>
  </r>
  <r>
    <x v="9"/>
    <x v="51"/>
    <x v="1"/>
    <x v="2"/>
  </r>
  <r>
    <x v="9"/>
    <x v="68"/>
    <x v="4"/>
    <x v="1"/>
  </r>
  <r>
    <x v="9"/>
    <x v="69"/>
    <x v="4"/>
    <x v="4"/>
  </r>
  <r>
    <x v="9"/>
    <x v="22"/>
    <x v="0"/>
    <x v="0"/>
  </r>
  <r>
    <x v="9"/>
    <x v="17"/>
    <x v="0"/>
    <x v="3"/>
  </r>
  <r>
    <x v="9"/>
    <x v="46"/>
    <x v="1"/>
    <x v="1"/>
  </r>
  <r>
    <x v="9"/>
    <x v="53"/>
    <x v="3"/>
    <x v="6"/>
  </r>
  <r>
    <x v="9"/>
    <x v="65"/>
    <x v="0"/>
    <x v="6"/>
  </r>
  <r>
    <x v="9"/>
    <x v="42"/>
    <x v="3"/>
    <x v="6"/>
  </r>
  <r>
    <x v="9"/>
    <x v="14"/>
    <x v="4"/>
    <x v="4"/>
  </r>
  <r>
    <x v="9"/>
    <x v="44"/>
    <x v="0"/>
    <x v="8"/>
  </r>
  <r>
    <x v="9"/>
    <x v="70"/>
    <x v="2"/>
    <x v="4"/>
  </r>
  <r>
    <x v="9"/>
    <x v="71"/>
    <x v="4"/>
    <x v="4"/>
  </r>
  <r>
    <x v="9"/>
    <x v="72"/>
    <x v="4"/>
    <x v="4"/>
  </r>
  <r>
    <x v="9"/>
    <x v="61"/>
    <x v="4"/>
    <x v="4"/>
  </r>
  <r>
    <x v="9"/>
    <x v="23"/>
    <x v="4"/>
    <x v="4"/>
  </r>
  <r>
    <x v="9"/>
    <x v="62"/>
    <x v="4"/>
    <x v="4"/>
  </r>
  <r>
    <x v="9"/>
    <x v="73"/>
    <x v="2"/>
    <x v="2"/>
  </r>
  <r>
    <x v="9"/>
    <x v="74"/>
    <x v="2"/>
    <x v="6"/>
  </r>
  <r>
    <x v="9"/>
    <x v="38"/>
    <x v="2"/>
    <x v="8"/>
  </r>
  <r>
    <x v="9"/>
    <x v="26"/>
    <x v="4"/>
    <x v="4"/>
  </r>
  <r>
    <x v="9"/>
    <x v="35"/>
    <x v="4"/>
    <x v="4"/>
  </r>
  <r>
    <x v="9"/>
    <x v="75"/>
    <x v="4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3">
  <r>
    <x v="0"/>
    <x v="0"/>
    <x v="0"/>
    <s v="Achillea millefolium"/>
    <x v="0"/>
    <x v="0"/>
    <x v="0"/>
    <x v="0"/>
    <x v="0"/>
  </r>
  <r>
    <x v="0"/>
    <x v="0"/>
    <x v="1"/>
    <s v="Centaurea nigra"/>
    <x v="1"/>
    <x v="0"/>
    <x v="1"/>
    <x v="1"/>
    <x v="1"/>
  </r>
  <r>
    <x v="0"/>
    <x v="0"/>
    <x v="2"/>
    <s v="Lathyrus pratensis"/>
    <x v="2"/>
    <x v="0"/>
    <x v="2"/>
    <x v="2"/>
    <x v="2"/>
  </r>
  <r>
    <x v="0"/>
    <x v="0"/>
    <x v="3"/>
    <s v="Leucanthemum vulgare"/>
    <x v="3"/>
    <x v="0"/>
    <x v="2"/>
    <x v="2"/>
    <x v="2"/>
  </r>
  <r>
    <x v="0"/>
    <x v="0"/>
    <x v="4"/>
    <s v="Lotus corniculatus"/>
    <x v="4"/>
    <x v="0"/>
    <x v="3"/>
    <x v="3"/>
    <x v="3"/>
  </r>
  <r>
    <x v="0"/>
    <x v="0"/>
    <x v="5"/>
    <s v="Plantago lanceolata"/>
    <x v="5"/>
    <x v="0"/>
    <x v="2"/>
    <x v="2"/>
    <x v="2"/>
  </r>
  <r>
    <x v="0"/>
    <x v="0"/>
    <x v="6"/>
    <s v="Prunella vulgaris"/>
    <x v="6"/>
    <x v="1"/>
    <x v="4"/>
    <x v="4"/>
    <x v="4"/>
  </r>
  <r>
    <x v="0"/>
    <x v="0"/>
    <x v="7"/>
    <s v="Ranunculus acris"/>
    <x v="7"/>
    <x v="1"/>
    <x v="1"/>
    <x v="5"/>
    <x v="5"/>
  </r>
  <r>
    <x v="0"/>
    <x v="0"/>
    <x v="8"/>
    <s v="Trifolium repens"/>
    <x v="8"/>
    <x v="0"/>
    <x v="5"/>
    <x v="6"/>
    <x v="6"/>
  </r>
  <r>
    <x v="0"/>
    <x v="0"/>
    <x v="9"/>
    <s v="Trifolium pratense"/>
    <x v="9"/>
    <x v="0"/>
    <x v="3"/>
    <x v="3"/>
    <x v="3"/>
  </r>
  <r>
    <x v="0"/>
    <x v="0"/>
    <x v="10"/>
    <s v="Cynosurus cristatus"/>
    <x v="10"/>
    <x v="0"/>
    <x v="2"/>
    <x v="2"/>
    <x v="2"/>
  </r>
  <r>
    <x v="0"/>
    <x v="0"/>
    <x v="11"/>
    <s v="Festuca rubra"/>
    <x v="11"/>
    <x v="2"/>
    <x v="3"/>
    <x v="7"/>
    <x v="7"/>
  </r>
  <r>
    <x v="0"/>
    <x v="0"/>
    <x v="12"/>
    <s v="Cirsium arvense"/>
    <x v="12"/>
    <x v="0"/>
    <x v="2"/>
    <x v="2"/>
    <x v="2"/>
  </r>
  <r>
    <x v="0"/>
    <x v="0"/>
    <x v="13"/>
    <s v="Deschampsia flexuosa"/>
    <x v="13"/>
    <x v="0"/>
    <x v="0"/>
    <x v="0"/>
    <x v="0"/>
  </r>
  <r>
    <x v="0"/>
    <x v="0"/>
    <x v="14"/>
    <s v="Holcus lanatus"/>
    <x v="14"/>
    <x v="2"/>
    <x v="1"/>
    <x v="8"/>
    <x v="8"/>
  </r>
  <r>
    <x v="1"/>
    <x v="1"/>
    <x v="5"/>
    <s v="Plantago lanceolata"/>
    <x v="5"/>
    <x v="3"/>
    <x v="6"/>
    <x v="5"/>
    <x v="5"/>
  </r>
  <r>
    <x v="1"/>
    <x v="1"/>
    <x v="8"/>
    <s v="Trifolium repens"/>
    <x v="8"/>
    <x v="0"/>
    <x v="5"/>
    <x v="6"/>
    <x v="6"/>
  </r>
  <r>
    <x v="1"/>
    <x v="1"/>
    <x v="15"/>
    <s v="Ranunculus repens"/>
    <x v="15"/>
    <x v="0"/>
    <x v="7"/>
    <x v="9"/>
    <x v="9"/>
  </r>
  <r>
    <x v="1"/>
    <x v="1"/>
    <x v="16"/>
    <s v="Galium verum"/>
    <x v="16"/>
    <x v="0"/>
    <x v="3"/>
    <x v="3"/>
    <x v="3"/>
  </r>
  <r>
    <x v="1"/>
    <x v="1"/>
    <x v="14"/>
    <s v="Holcus lanatus"/>
    <x v="14"/>
    <x v="0"/>
    <x v="7"/>
    <x v="9"/>
    <x v="9"/>
  </r>
  <r>
    <x v="1"/>
    <x v="1"/>
    <x v="6"/>
    <s v="Prunella vulgaris"/>
    <x v="6"/>
    <x v="3"/>
    <x v="8"/>
    <x v="8"/>
    <x v="8"/>
  </r>
  <r>
    <x v="1"/>
    <x v="1"/>
    <x v="17"/>
    <s v="Urtica dioica"/>
    <x v="17"/>
    <x v="4"/>
    <x v="4"/>
    <x v="10"/>
    <x v="10"/>
  </r>
  <r>
    <x v="1"/>
    <x v="1"/>
    <x v="4"/>
    <s v="Lotus corniculatus"/>
    <x v="4"/>
    <x v="3"/>
    <x v="1"/>
    <x v="11"/>
    <x v="11"/>
  </r>
  <r>
    <x v="1"/>
    <x v="1"/>
    <x v="3"/>
    <s v="Leucanthemum vulgare"/>
    <x v="3"/>
    <x v="0"/>
    <x v="2"/>
    <x v="2"/>
    <x v="2"/>
  </r>
  <r>
    <x v="1"/>
    <x v="1"/>
    <x v="18"/>
    <s v="Rumex acetosa"/>
    <x v="18"/>
    <x v="0"/>
    <x v="2"/>
    <x v="2"/>
    <x v="2"/>
  </r>
  <r>
    <x v="1"/>
    <x v="1"/>
    <x v="0"/>
    <s v="Achillea millefolium"/>
    <x v="0"/>
    <x v="0"/>
    <x v="6"/>
    <x v="12"/>
    <x v="12"/>
  </r>
  <r>
    <x v="1"/>
    <x v="1"/>
    <x v="1"/>
    <s v="Centaurea nigra"/>
    <x v="1"/>
    <x v="0"/>
    <x v="1"/>
    <x v="1"/>
    <x v="1"/>
  </r>
  <r>
    <x v="1"/>
    <x v="1"/>
    <x v="19"/>
    <s v="Agrostis capillaris"/>
    <x v="19"/>
    <x v="0"/>
    <x v="5"/>
    <x v="6"/>
    <x v="6"/>
  </r>
  <r>
    <x v="1"/>
    <x v="1"/>
    <x v="9"/>
    <s v="Trifolium pratense"/>
    <x v="9"/>
    <x v="4"/>
    <x v="4"/>
    <x v="10"/>
    <x v="10"/>
  </r>
  <r>
    <x v="1"/>
    <x v="1"/>
    <x v="20"/>
    <s v="Quercus robur (s)"/>
    <x v="20"/>
    <x v="4"/>
    <x v="4"/>
    <x v="10"/>
    <x v="10"/>
  </r>
  <r>
    <x v="1"/>
    <x v="1"/>
    <x v="21"/>
    <s v="Plantago major"/>
    <x v="21"/>
    <x v="4"/>
    <x v="4"/>
    <x v="10"/>
    <x v="10"/>
  </r>
  <r>
    <x v="2"/>
    <x v="2"/>
    <x v="0"/>
    <s v="Achillea millefolium"/>
    <x v="0"/>
    <x v="0"/>
    <x v="2"/>
    <x v="2"/>
    <x v="2"/>
  </r>
  <r>
    <x v="2"/>
    <x v="2"/>
    <x v="1"/>
    <s v="Centaurea nigra"/>
    <x v="1"/>
    <x v="3"/>
    <x v="1"/>
    <x v="11"/>
    <x v="11"/>
  </r>
  <r>
    <x v="2"/>
    <x v="2"/>
    <x v="16"/>
    <s v="Galium verum"/>
    <x v="16"/>
    <x v="0"/>
    <x v="2"/>
    <x v="2"/>
    <x v="2"/>
  </r>
  <r>
    <x v="2"/>
    <x v="2"/>
    <x v="3"/>
    <s v="Leucanthemum vulgare"/>
    <x v="3"/>
    <x v="4"/>
    <x v="4"/>
    <x v="10"/>
    <x v="10"/>
  </r>
  <r>
    <x v="2"/>
    <x v="2"/>
    <x v="4"/>
    <s v="Lotus corniculatus"/>
    <x v="4"/>
    <x v="3"/>
    <x v="1"/>
    <x v="11"/>
    <x v="11"/>
  </r>
  <r>
    <x v="2"/>
    <x v="2"/>
    <x v="5"/>
    <s v="Plantago lanceolata"/>
    <x v="5"/>
    <x v="3"/>
    <x v="8"/>
    <x v="8"/>
    <x v="8"/>
  </r>
  <r>
    <x v="2"/>
    <x v="2"/>
    <x v="7"/>
    <s v="Ranunculus acris"/>
    <x v="7"/>
    <x v="4"/>
    <x v="6"/>
    <x v="4"/>
    <x v="4"/>
  </r>
  <r>
    <x v="2"/>
    <x v="2"/>
    <x v="15"/>
    <s v="Ranunculus repens"/>
    <x v="15"/>
    <x v="0"/>
    <x v="7"/>
    <x v="9"/>
    <x v="9"/>
  </r>
  <r>
    <x v="2"/>
    <x v="2"/>
    <x v="18"/>
    <s v="Rumex acetosa"/>
    <x v="18"/>
    <x v="0"/>
    <x v="2"/>
    <x v="2"/>
    <x v="2"/>
  </r>
  <r>
    <x v="2"/>
    <x v="2"/>
    <x v="8"/>
    <s v="Trifolium repens"/>
    <x v="8"/>
    <x v="0"/>
    <x v="0"/>
    <x v="0"/>
    <x v="0"/>
  </r>
  <r>
    <x v="2"/>
    <x v="2"/>
    <x v="9"/>
    <s v="Trifolium pratense"/>
    <x v="9"/>
    <x v="4"/>
    <x v="4"/>
    <x v="10"/>
    <x v="10"/>
  </r>
  <r>
    <x v="2"/>
    <x v="2"/>
    <x v="19"/>
    <s v="Agrostis capillaris"/>
    <x v="19"/>
    <x v="0"/>
    <x v="5"/>
    <x v="6"/>
    <x v="6"/>
  </r>
  <r>
    <x v="2"/>
    <x v="2"/>
    <x v="11"/>
    <s v="Festuca rubra"/>
    <x v="11"/>
    <x v="0"/>
    <x v="9"/>
    <x v="13"/>
    <x v="13"/>
  </r>
  <r>
    <x v="2"/>
    <x v="2"/>
    <x v="22"/>
    <s v="Rumex obtusifolius"/>
    <x v="22"/>
    <x v="1"/>
    <x v="4"/>
    <x v="4"/>
    <x v="4"/>
  </r>
  <r>
    <x v="2"/>
    <x v="2"/>
    <x v="12"/>
    <s v="Cirsium arvense"/>
    <x v="12"/>
    <x v="0"/>
    <x v="2"/>
    <x v="2"/>
    <x v="2"/>
  </r>
  <r>
    <x v="2"/>
    <x v="2"/>
    <x v="13"/>
    <s v="Deschampsia flexuosa"/>
    <x v="13"/>
    <x v="0"/>
    <x v="7"/>
    <x v="9"/>
    <x v="9"/>
  </r>
  <r>
    <x v="2"/>
    <x v="2"/>
    <x v="14"/>
    <s v="Holcus lanatus"/>
    <x v="14"/>
    <x v="1"/>
    <x v="2"/>
    <x v="12"/>
    <x v="12"/>
  </r>
  <r>
    <x v="2"/>
    <x v="2"/>
    <x v="23"/>
    <s v="Cerastium fontanum"/>
    <x v="23"/>
    <x v="0"/>
    <x v="8"/>
    <x v="14"/>
    <x v="14"/>
  </r>
  <r>
    <x v="2"/>
    <x v="2"/>
    <x v="24"/>
    <s v="Taraxacum seedling/sp"/>
    <x v="24"/>
    <x v="4"/>
    <x v="4"/>
    <x v="10"/>
    <x v="10"/>
  </r>
  <r>
    <x v="2"/>
    <x v="2"/>
    <x v="21"/>
    <s v="Plantago major"/>
    <x v="21"/>
    <x v="4"/>
    <x v="4"/>
    <x v="10"/>
    <x v="10"/>
  </r>
  <r>
    <x v="2"/>
    <x v="2"/>
    <x v="25"/>
    <s v="Quercus seedling/sp"/>
    <x v="25"/>
    <x v="4"/>
    <x v="4"/>
    <x v="10"/>
    <x v="10"/>
  </r>
  <r>
    <x v="3"/>
    <x v="3"/>
    <x v="5"/>
    <s v="Plantago lanceolata"/>
    <x v="5"/>
    <x v="0"/>
    <x v="6"/>
    <x v="12"/>
    <x v="12"/>
  </r>
  <r>
    <x v="3"/>
    <x v="3"/>
    <x v="1"/>
    <s v="Centaurea nigra"/>
    <x v="1"/>
    <x v="0"/>
    <x v="7"/>
    <x v="9"/>
    <x v="9"/>
  </r>
  <r>
    <x v="3"/>
    <x v="3"/>
    <x v="15"/>
    <s v="Ranunculus repens"/>
    <x v="15"/>
    <x v="1"/>
    <x v="8"/>
    <x v="15"/>
    <x v="15"/>
  </r>
  <r>
    <x v="3"/>
    <x v="3"/>
    <x v="19"/>
    <s v="Agrostis capillaris"/>
    <x v="19"/>
    <x v="3"/>
    <x v="3"/>
    <x v="16"/>
    <x v="16"/>
  </r>
  <r>
    <x v="3"/>
    <x v="3"/>
    <x v="10"/>
    <s v="Cynosurus cristatus"/>
    <x v="10"/>
    <x v="0"/>
    <x v="5"/>
    <x v="6"/>
    <x v="6"/>
  </r>
  <r>
    <x v="3"/>
    <x v="3"/>
    <x v="6"/>
    <s v="Prunella vulgaris"/>
    <x v="6"/>
    <x v="3"/>
    <x v="0"/>
    <x v="17"/>
    <x v="17"/>
  </r>
  <r>
    <x v="3"/>
    <x v="3"/>
    <x v="4"/>
    <s v="Lotus corniculatus"/>
    <x v="4"/>
    <x v="0"/>
    <x v="5"/>
    <x v="6"/>
    <x v="6"/>
  </r>
  <r>
    <x v="3"/>
    <x v="3"/>
    <x v="3"/>
    <s v="Leucanthemum vulgare"/>
    <x v="3"/>
    <x v="0"/>
    <x v="3"/>
    <x v="3"/>
    <x v="3"/>
  </r>
  <r>
    <x v="3"/>
    <x v="3"/>
    <x v="0"/>
    <s v="Achillea millefolium"/>
    <x v="0"/>
    <x v="3"/>
    <x v="2"/>
    <x v="1"/>
    <x v="1"/>
  </r>
  <r>
    <x v="3"/>
    <x v="3"/>
    <x v="9"/>
    <s v="Trifolium pratense"/>
    <x v="9"/>
    <x v="0"/>
    <x v="7"/>
    <x v="9"/>
    <x v="9"/>
  </r>
  <r>
    <x v="3"/>
    <x v="3"/>
    <x v="21"/>
    <s v="Plantago major"/>
    <x v="21"/>
    <x v="4"/>
    <x v="4"/>
    <x v="10"/>
    <x v="10"/>
  </r>
  <r>
    <x v="3"/>
    <x v="3"/>
    <x v="12"/>
    <s v="Cirsium arvense"/>
    <x v="12"/>
    <x v="0"/>
    <x v="1"/>
    <x v="1"/>
    <x v="1"/>
  </r>
  <r>
    <x v="3"/>
    <x v="3"/>
    <x v="24"/>
    <s v="Taraxacum seedling/sp"/>
    <x v="24"/>
    <x v="2"/>
    <x v="4"/>
    <x v="18"/>
    <x v="18"/>
  </r>
  <r>
    <x v="3"/>
    <x v="3"/>
    <x v="18"/>
    <s v="Rumex acetosa"/>
    <x v="18"/>
    <x v="4"/>
    <x v="1"/>
    <x v="19"/>
    <x v="19"/>
  </r>
  <r>
    <x v="4"/>
    <x v="4"/>
    <x v="12"/>
    <s v="Cirsium arvense"/>
    <x v="12"/>
    <x v="1"/>
    <x v="8"/>
    <x v="15"/>
    <x v="15"/>
  </r>
  <r>
    <x v="4"/>
    <x v="4"/>
    <x v="26"/>
    <s v="Epilobium montanum"/>
    <x v="26"/>
    <x v="2"/>
    <x v="8"/>
    <x v="19"/>
    <x v="19"/>
  </r>
  <r>
    <x v="4"/>
    <x v="4"/>
    <x v="27"/>
    <s v="Cardamine pratensis"/>
    <x v="27"/>
    <x v="1"/>
    <x v="6"/>
    <x v="20"/>
    <x v="20"/>
  </r>
  <r>
    <x v="4"/>
    <x v="4"/>
    <x v="15"/>
    <s v="Ranunculus repens"/>
    <x v="15"/>
    <x v="0"/>
    <x v="5"/>
    <x v="6"/>
    <x v="6"/>
  </r>
  <r>
    <x v="4"/>
    <x v="4"/>
    <x v="28"/>
    <s v="Capsella bursa-pastoris"/>
    <x v="28"/>
    <x v="4"/>
    <x v="6"/>
    <x v="4"/>
    <x v="4"/>
  </r>
  <r>
    <x v="4"/>
    <x v="4"/>
    <x v="29"/>
    <s v="Arrhenatherum elatius"/>
    <x v="29"/>
    <x v="0"/>
    <x v="1"/>
    <x v="1"/>
    <x v="1"/>
  </r>
  <r>
    <x v="4"/>
    <x v="4"/>
    <x v="30"/>
    <s v="Brachythecium rutabulum"/>
    <x v="30"/>
    <x v="0"/>
    <x v="7"/>
    <x v="9"/>
    <x v="9"/>
  </r>
  <r>
    <x v="4"/>
    <x v="4"/>
    <x v="19"/>
    <s v="Agrostis capillaris"/>
    <x v="19"/>
    <x v="0"/>
    <x v="5"/>
    <x v="6"/>
    <x v="6"/>
  </r>
  <r>
    <x v="4"/>
    <x v="4"/>
    <x v="17"/>
    <s v="Urtica dioica"/>
    <x v="17"/>
    <x v="2"/>
    <x v="1"/>
    <x v="8"/>
    <x v="8"/>
  </r>
  <r>
    <x v="4"/>
    <x v="4"/>
    <x v="31"/>
    <s v="Cirsium palustre"/>
    <x v="31"/>
    <x v="1"/>
    <x v="6"/>
    <x v="20"/>
    <x v="20"/>
  </r>
  <r>
    <x v="4"/>
    <x v="4"/>
    <x v="32"/>
    <s v="Juncus effusus"/>
    <x v="32"/>
    <x v="0"/>
    <x v="9"/>
    <x v="13"/>
    <x v="13"/>
  </r>
  <r>
    <x v="4"/>
    <x v="4"/>
    <x v="33"/>
    <s v="Bidens cernua"/>
    <x v="33"/>
    <x v="3"/>
    <x v="1"/>
    <x v="11"/>
    <x v="11"/>
  </r>
  <r>
    <x v="4"/>
    <x v="4"/>
    <x v="8"/>
    <s v="Trifolium repens"/>
    <x v="8"/>
    <x v="3"/>
    <x v="6"/>
    <x v="5"/>
    <x v="5"/>
  </r>
  <r>
    <x v="5"/>
    <x v="5"/>
    <x v="14"/>
    <s v="Holcus lanatus"/>
    <x v="14"/>
    <x v="0"/>
    <x v="5"/>
    <x v="6"/>
    <x v="6"/>
  </r>
  <r>
    <x v="5"/>
    <x v="5"/>
    <x v="0"/>
    <s v="Achillea millefolium"/>
    <x v="0"/>
    <x v="2"/>
    <x v="5"/>
    <x v="11"/>
    <x v="11"/>
  </r>
  <r>
    <x v="5"/>
    <x v="5"/>
    <x v="34"/>
    <s v="Agrostis stolonifera"/>
    <x v="34"/>
    <x v="0"/>
    <x v="2"/>
    <x v="2"/>
    <x v="2"/>
  </r>
  <r>
    <x v="5"/>
    <x v="5"/>
    <x v="15"/>
    <s v="Ranunculus repens"/>
    <x v="15"/>
    <x v="0"/>
    <x v="3"/>
    <x v="3"/>
    <x v="3"/>
  </r>
  <r>
    <x v="5"/>
    <x v="5"/>
    <x v="23"/>
    <s v="Cerastium fontanum"/>
    <x v="23"/>
    <x v="3"/>
    <x v="2"/>
    <x v="1"/>
    <x v="1"/>
  </r>
  <r>
    <x v="5"/>
    <x v="5"/>
    <x v="12"/>
    <s v="Cirsium arvense"/>
    <x v="12"/>
    <x v="0"/>
    <x v="2"/>
    <x v="2"/>
    <x v="2"/>
  </r>
  <r>
    <x v="5"/>
    <x v="5"/>
    <x v="8"/>
    <s v="Trifolium repens"/>
    <x v="8"/>
    <x v="0"/>
    <x v="7"/>
    <x v="9"/>
    <x v="9"/>
  </r>
  <r>
    <x v="5"/>
    <x v="5"/>
    <x v="35"/>
    <s v="Lolium perenne"/>
    <x v="35"/>
    <x v="0"/>
    <x v="7"/>
    <x v="9"/>
    <x v="9"/>
  </r>
  <r>
    <x v="5"/>
    <x v="5"/>
    <x v="4"/>
    <s v="Lotus corniculatus"/>
    <x v="4"/>
    <x v="4"/>
    <x v="6"/>
    <x v="4"/>
    <x v="4"/>
  </r>
  <r>
    <x v="5"/>
    <x v="5"/>
    <x v="36"/>
    <s v="Trifolium dubium"/>
    <x v="36"/>
    <x v="4"/>
    <x v="4"/>
    <x v="10"/>
    <x v="10"/>
  </r>
  <r>
    <x v="5"/>
    <x v="5"/>
    <x v="28"/>
    <s v="Capsella bursa-pastoris"/>
    <x v="28"/>
    <x v="4"/>
    <x v="4"/>
    <x v="10"/>
    <x v="10"/>
  </r>
  <r>
    <x v="6"/>
    <x v="6"/>
    <x v="35"/>
    <s v="Lolium perenne"/>
    <x v="35"/>
    <x v="0"/>
    <x v="5"/>
    <x v="6"/>
    <x v="6"/>
  </r>
  <r>
    <x v="6"/>
    <x v="6"/>
    <x v="19"/>
    <s v="Agrostis capillaris"/>
    <x v="19"/>
    <x v="0"/>
    <x v="2"/>
    <x v="2"/>
    <x v="2"/>
  </r>
  <r>
    <x v="6"/>
    <x v="6"/>
    <x v="14"/>
    <s v="Holcus lanatus"/>
    <x v="14"/>
    <x v="0"/>
    <x v="3"/>
    <x v="3"/>
    <x v="3"/>
  </r>
  <r>
    <x v="6"/>
    <x v="6"/>
    <x v="15"/>
    <s v="Ranunculus repens"/>
    <x v="15"/>
    <x v="0"/>
    <x v="7"/>
    <x v="9"/>
    <x v="9"/>
  </r>
  <r>
    <x v="6"/>
    <x v="6"/>
    <x v="37"/>
    <s v="Rumex crispus"/>
    <x v="37"/>
    <x v="2"/>
    <x v="4"/>
    <x v="18"/>
    <x v="18"/>
  </r>
  <r>
    <x v="6"/>
    <x v="6"/>
    <x v="38"/>
    <s v="Sonchus arvensis"/>
    <x v="38"/>
    <x v="3"/>
    <x v="0"/>
    <x v="17"/>
    <x v="17"/>
  </r>
  <r>
    <x v="6"/>
    <x v="6"/>
    <x v="39"/>
    <s v="Geranium molle"/>
    <x v="39"/>
    <x v="1"/>
    <x v="4"/>
    <x v="4"/>
    <x v="4"/>
  </r>
  <r>
    <x v="6"/>
    <x v="6"/>
    <x v="30"/>
    <s v="Brachythecium rutabulum"/>
    <x v="30"/>
    <x v="3"/>
    <x v="2"/>
    <x v="1"/>
    <x v="1"/>
  </r>
  <r>
    <x v="6"/>
    <x v="6"/>
    <x v="17"/>
    <s v="Urtica dioica"/>
    <x v="17"/>
    <x v="3"/>
    <x v="1"/>
    <x v="11"/>
    <x v="11"/>
  </r>
  <r>
    <x v="6"/>
    <x v="6"/>
    <x v="40"/>
    <s v="Rumex sanguineus"/>
    <x v="40"/>
    <x v="4"/>
    <x v="4"/>
    <x v="10"/>
    <x v="10"/>
  </r>
  <r>
    <x v="6"/>
    <x v="6"/>
    <x v="41"/>
    <s v="Geranium columbinum"/>
    <x v="41"/>
    <x v="4"/>
    <x v="4"/>
    <x v="10"/>
    <x v="10"/>
  </r>
  <r>
    <x v="6"/>
    <x v="6"/>
    <x v="42"/>
    <s v="Rubus fruticosus agg (g)"/>
    <x v="42"/>
    <x v="4"/>
    <x v="4"/>
    <x v="10"/>
    <x v="10"/>
  </r>
  <r>
    <x v="6"/>
    <x v="6"/>
    <x v="43"/>
    <s v="Bromus hordeaceus"/>
    <x v="43"/>
    <x v="2"/>
    <x v="1"/>
    <x v="8"/>
    <x v="8"/>
  </r>
  <r>
    <x v="6"/>
    <x v="6"/>
    <x v="44"/>
    <s v="Galium aparine"/>
    <x v="44"/>
    <x v="3"/>
    <x v="6"/>
    <x v="5"/>
    <x v="5"/>
  </r>
  <r>
    <x v="6"/>
    <x v="6"/>
    <x v="12"/>
    <s v="Cirsium arvense"/>
    <x v="12"/>
    <x v="0"/>
    <x v="3"/>
    <x v="3"/>
    <x v="3"/>
  </r>
  <r>
    <x v="6"/>
    <x v="6"/>
    <x v="45"/>
    <s v="Thuidium tamariscinum"/>
    <x v="45"/>
    <x v="1"/>
    <x v="1"/>
    <x v="5"/>
    <x v="5"/>
  </r>
  <r>
    <x v="7"/>
    <x v="7"/>
    <x v="46"/>
    <s v="Epilobium hirsutum"/>
    <x v="46"/>
    <x v="0"/>
    <x v="2"/>
    <x v="2"/>
    <x v="2"/>
  </r>
  <r>
    <x v="7"/>
    <x v="7"/>
    <x v="17"/>
    <s v="Urtica dioica"/>
    <x v="17"/>
    <x v="3"/>
    <x v="1"/>
    <x v="11"/>
    <x v="11"/>
  </r>
  <r>
    <x v="7"/>
    <x v="7"/>
    <x v="15"/>
    <s v="Ranunculus repens"/>
    <x v="15"/>
    <x v="3"/>
    <x v="4"/>
    <x v="19"/>
    <x v="19"/>
  </r>
  <r>
    <x v="7"/>
    <x v="7"/>
    <x v="47"/>
    <s v="Calystegia sepium"/>
    <x v="47"/>
    <x v="2"/>
    <x v="4"/>
    <x v="18"/>
    <x v="18"/>
  </r>
  <r>
    <x v="7"/>
    <x v="7"/>
    <x v="48"/>
    <s v="Filipendula ulmaria"/>
    <x v="48"/>
    <x v="4"/>
    <x v="8"/>
    <x v="18"/>
    <x v="18"/>
  </r>
  <r>
    <x v="7"/>
    <x v="7"/>
    <x v="44"/>
    <s v="Galium aparine"/>
    <x v="44"/>
    <x v="4"/>
    <x v="8"/>
    <x v="18"/>
    <x v="18"/>
  </r>
  <r>
    <x v="7"/>
    <x v="7"/>
    <x v="2"/>
    <s v="Lathyrus pratensis"/>
    <x v="2"/>
    <x v="4"/>
    <x v="4"/>
    <x v="10"/>
    <x v="10"/>
  </r>
  <r>
    <x v="7"/>
    <x v="7"/>
    <x v="14"/>
    <s v="Holcus lanatus"/>
    <x v="14"/>
    <x v="0"/>
    <x v="4"/>
    <x v="21"/>
    <x v="21"/>
  </r>
  <r>
    <x v="7"/>
    <x v="7"/>
    <x v="49"/>
    <s v="Poa trivialis"/>
    <x v="49"/>
    <x v="2"/>
    <x v="4"/>
    <x v="18"/>
    <x v="18"/>
  </r>
  <r>
    <x v="7"/>
    <x v="7"/>
    <x v="34"/>
    <s v="Agrostis stolonifera"/>
    <x v="34"/>
    <x v="2"/>
    <x v="4"/>
    <x v="18"/>
    <x v="18"/>
  </r>
  <r>
    <x v="7"/>
    <x v="7"/>
    <x v="29"/>
    <s v="Arrhenatherum elatius"/>
    <x v="29"/>
    <x v="0"/>
    <x v="1"/>
    <x v="1"/>
    <x v="1"/>
  </r>
  <r>
    <x v="7"/>
    <x v="7"/>
    <x v="12"/>
    <s v="Cirsium arvense"/>
    <x v="12"/>
    <x v="3"/>
    <x v="6"/>
    <x v="5"/>
    <x v="5"/>
  </r>
  <r>
    <x v="7"/>
    <x v="7"/>
    <x v="50"/>
    <s v="Elytrigia repens"/>
    <x v="50"/>
    <x v="4"/>
    <x v="8"/>
    <x v="18"/>
    <x v="18"/>
  </r>
  <r>
    <x v="7"/>
    <x v="7"/>
    <x v="51"/>
    <s v="Dactylis glomerata"/>
    <x v="51"/>
    <x v="2"/>
    <x v="8"/>
    <x v="19"/>
    <x v="19"/>
  </r>
  <r>
    <x v="7"/>
    <x v="7"/>
    <x v="22"/>
    <s v="Rumex obtusifolius"/>
    <x v="22"/>
    <x v="0"/>
    <x v="8"/>
    <x v="14"/>
    <x v="14"/>
  </r>
  <r>
    <x v="7"/>
    <x v="7"/>
    <x v="30"/>
    <s v="Brachythecium rutabulum"/>
    <x v="30"/>
    <x v="4"/>
    <x v="4"/>
    <x v="10"/>
    <x v="10"/>
  </r>
  <r>
    <x v="7"/>
    <x v="7"/>
    <x v="52"/>
    <s v="Phalaris arundinacea"/>
    <x v="52"/>
    <x v="4"/>
    <x v="8"/>
    <x v="18"/>
    <x v="18"/>
  </r>
  <r>
    <x v="7"/>
    <x v="7"/>
    <x v="53"/>
    <s v="Stachys sylvatica"/>
    <x v="53"/>
    <x v="1"/>
    <x v="4"/>
    <x v="4"/>
    <x v="4"/>
  </r>
  <r>
    <x v="7"/>
    <x v="7"/>
    <x v="54"/>
    <s v="Symphytum officinale"/>
    <x v="54"/>
    <x v="2"/>
    <x v="4"/>
    <x v="18"/>
    <x v="18"/>
  </r>
  <r>
    <x v="7"/>
    <x v="7"/>
    <x v="55"/>
    <s v="Salix fragilis (s)"/>
    <x v="55"/>
    <x v="3"/>
    <x v="8"/>
    <x v="8"/>
    <x v="8"/>
  </r>
  <r>
    <x v="7"/>
    <x v="7"/>
    <x v="56"/>
    <s v="Impatiens glandulifera"/>
    <x v="56"/>
    <x v="3"/>
    <x v="1"/>
    <x v="11"/>
    <x v="11"/>
  </r>
  <r>
    <x v="7"/>
    <x v="7"/>
    <x v="57"/>
    <s v="Aegopodium podagraris"/>
    <x v="57"/>
    <x v="2"/>
    <x v="1"/>
    <x v="8"/>
    <x v="8"/>
  </r>
  <r>
    <x v="7"/>
    <x v="7"/>
    <x v="19"/>
    <s v="Agrostis capillaris"/>
    <x v="19"/>
    <x v="2"/>
    <x v="2"/>
    <x v="14"/>
    <x v="14"/>
  </r>
  <r>
    <x v="7"/>
    <x v="7"/>
    <x v="42"/>
    <s v="Rubus fruticosus agg (g)"/>
    <x v="42"/>
    <x v="4"/>
    <x v="8"/>
    <x v="18"/>
    <x v="18"/>
  </r>
  <r>
    <x v="8"/>
    <x v="8"/>
    <x v="58"/>
    <s v="Heracleum sphondylium"/>
    <x v="58"/>
    <x v="0"/>
    <x v="7"/>
    <x v="9"/>
    <x v="9"/>
  </r>
  <r>
    <x v="8"/>
    <x v="8"/>
    <x v="14"/>
    <s v="Holcus lanatus"/>
    <x v="14"/>
    <x v="0"/>
    <x v="1"/>
    <x v="1"/>
    <x v="1"/>
  </r>
  <r>
    <x v="8"/>
    <x v="8"/>
    <x v="29"/>
    <s v="Arrhenatherum elatius"/>
    <x v="29"/>
    <x v="0"/>
    <x v="7"/>
    <x v="9"/>
    <x v="9"/>
  </r>
  <r>
    <x v="8"/>
    <x v="8"/>
    <x v="17"/>
    <s v="Urtica dioica"/>
    <x v="17"/>
    <x v="0"/>
    <x v="7"/>
    <x v="9"/>
    <x v="9"/>
  </r>
  <r>
    <x v="8"/>
    <x v="8"/>
    <x v="44"/>
    <s v="Galium aparine"/>
    <x v="44"/>
    <x v="1"/>
    <x v="4"/>
    <x v="4"/>
    <x v="4"/>
  </r>
  <r>
    <x v="8"/>
    <x v="8"/>
    <x v="38"/>
    <s v="Sonchus arvensis"/>
    <x v="38"/>
    <x v="4"/>
    <x v="4"/>
    <x v="10"/>
    <x v="10"/>
  </r>
  <r>
    <x v="8"/>
    <x v="8"/>
    <x v="59"/>
    <s v="Crataegus monogyna (s)"/>
    <x v="59"/>
    <x v="4"/>
    <x v="4"/>
    <x v="10"/>
    <x v="10"/>
  </r>
  <r>
    <x v="8"/>
    <x v="8"/>
    <x v="60"/>
    <s v="Chamerion angustifolium"/>
    <x v="60"/>
    <x v="4"/>
    <x v="8"/>
    <x v="18"/>
    <x v="18"/>
  </r>
  <r>
    <x v="8"/>
    <x v="8"/>
    <x v="30"/>
    <s v="Brachythecium rutabulum"/>
    <x v="30"/>
    <x v="0"/>
    <x v="1"/>
    <x v="1"/>
    <x v="1"/>
  </r>
  <r>
    <x v="8"/>
    <x v="8"/>
    <x v="12"/>
    <s v="Cirsium arvense"/>
    <x v="12"/>
    <x v="0"/>
    <x v="2"/>
    <x v="2"/>
    <x v="2"/>
  </r>
  <r>
    <x v="8"/>
    <x v="8"/>
    <x v="42"/>
    <s v="Rubus fruticosus agg (g)"/>
    <x v="42"/>
    <x v="3"/>
    <x v="8"/>
    <x v="8"/>
    <x v="8"/>
  </r>
  <r>
    <x v="8"/>
    <x v="8"/>
    <x v="43"/>
    <s v="Bromus hordeaceus"/>
    <x v="43"/>
    <x v="1"/>
    <x v="6"/>
    <x v="20"/>
    <x v="20"/>
  </r>
  <r>
    <x v="8"/>
    <x v="8"/>
    <x v="23"/>
    <s v="Cerastium fontanum"/>
    <x v="23"/>
    <x v="4"/>
    <x v="6"/>
    <x v="4"/>
    <x v="4"/>
  </r>
  <r>
    <x v="8"/>
    <x v="8"/>
    <x v="61"/>
    <s v="Vicia hirsuta"/>
    <x v="61"/>
    <x v="3"/>
    <x v="0"/>
    <x v="17"/>
    <x v="17"/>
  </r>
  <r>
    <x v="8"/>
    <x v="8"/>
    <x v="62"/>
    <s v="Fallopia convolvulus"/>
    <x v="62"/>
    <x v="1"/>
    <x v="1"/>
    <x v="5"/>
    <x v="5"/>
  </r>
  <r>
    <x v="8"/>
    <x v="8"/>
    <x v="63"/>
    <s v="Veronica arvensis"/>
    <x v="63"/>
    <x v="2"/>
    <x v="8"/>
    <x v="19"/>
    <x v="19"/>
  </r>
  <r>
    <x v="8"/>
    <x v="8"/>
    <x v="64"/>
    <s v="Chenopodium album"/>
    <x v="64"/>
    <x v="4"/>
    <x v="4"/>
    <x v="10"/>
    <x v="10"/>
  </r>
  <r>
    <x v="8"/>
    <x v="8"/>
    <x v="20"/>
    <s v="Quercus robur (s)"/>
    <x v="20"/>
    <x v="4"/>
    <x v="4"/>
    <x v="10"/>
    <x v="10"/>
  </r>
  <r>
    <x v="8"/>
    <x v="8"/>
    <x v="65"/>
    <s v="Anthriscus sylvestris"/>
    <x v="65"/>
    <x v="2"/>
    <x v="6"/>
    <x v="15"/>
    <x v="15"/>
  </r>
  <r>
    <x v="8"/>
    <x v="8"/>
    <x v="66"/>
    <s v="Fraxinus exelsior (s)"/>
    <x v="66"/>
    <x v="4"/>
    <x v="4"/>
    <x v="10"/>
    <x v="10"/>
  </r>
  <r>
    <x v="8"/>
    <x v="8"/>
    <x v="19"/>
    <s v="Agrostis capillaris"/>
    <x v="19"/>
    <x v="3"/>
    <x v="1"/>
    <x v="11"/>
    <x v="11"/>
  </r>
  <r>
    <x v="8"/>
    <x v="8"/>
    <x v="22"/>
    <s v="Rumex obtusifolius"/>
    <x v="22"/>
    <x v="4"/>
    <x v="4"/>
    <x v="10"/>
    <x v="10"/>
  </r>
  <r>
    <x v="8"/>
    <x v="8"/>
    <x v="15"/>
    <s v="Ranunculus repens"/>
    <x v="15"/>
    <x v="1"/>
    <x v="2"/>
    <x v="12"/>
    <x v="12"/>
  </r>
  <r>
    <x v="8"/>
    <x v="8"/>
    <x v="67"/>
    <s v="Poa pratensis"/>
    <x v="67"/>
    <x v="4"/>
    <x v="4"/>
    <x v="10"/>
    <x v="10"/>
  </r>
  <r>
    <x v="8"/>
    <x v="8"/>
    <x v="51"/>
    <s v="Dactylis glomerata"/>
    <x v="51"/>
    <x v="2"/>
    <x v="0"/>
    <x v="5"/>
    <x v="5"/>
  </r>
  <r>
    <x v="8"/>
    <x v="8"/>
    <x v="53"/>
    <s v="Stachys sylvatica"/>
    <x v="53"/>
    <x v="4"/>
    <x v="4"/>
    <x v="10"/>
    <x v="10"/>
  </r>
  <r>
    <x v="8"/>
    <x v="8"/>
    <x v="37"/>
    <s v="Rumex crispus"/>
    <x v="37"/>
    <x v="2"/>
    <x v="1"/>
    <x v="8"/>
    <x v="8"/>
  </r>
  <r>
    <x v="9"/>
    <x v="9"/>
    <x v="29"/>
    <s v="Arrhenatherum elatius"/>
    <x v="29"/>
    <x v="0"/>
    <x v="7"/>
    <x v="9"/>
    <x v="9"/>
  </r>
  <r>
    <x v="9"/>
    <x v="9"/>
    <x v="58"/>
    <s v="Heracleum sphondylium"/>
    <x v="58"/>
    <x v="3"/>
    <x v="2"/>
    <x v="1"/>
    <x v="1"/>
  </r>
  <r>
    <x v="9"/>
    <x v="9"/>
    <x v="12"/>
    <s v="Cirsium arvense"/>
    <x v="12"/>
    <x v="3"/>
    <x v="1"/>
    <x v="11"/>
    <x v="11"/>
  </r>
  <r>
    <x v="9"/>
    <x v="9"/>
    <x v="51"/>
    <s v="Dactylis glomerata"/>
    <x v="51"/>
    <x v="1"/>
    <x v="2"/>
    <x v="12"/>
    <x v="12"/>
  </r>
  <r>
    <x v="9"/>
    <x v="9"/>
    <x v="68"/>
    <s v="Tanacetum vulgare"/>
    <x v="68"/>
    <x v="4"/>
    <x v="1"/>
    <x v="19"/>
    <x v="19"/>
  </r>
  <r>
    <x v="9"/>
    <x v="9"/>
    <x v="69"/>
    <s v="Salix caprea (s)"/>
    <x v="69"/>
    <x v="4"/>
    <x v="4"/>
    <x v="10"/>
    <x v="10"/>
  </r>
  <r>
    <x v="9"/>
    <x v="9"/>
    <x v="22"/>
    <s v="Rumex obtusifolius"/>
    <x v="22"/>
    <x v="0"/>
    <x v="0"/>
    <x v="0"/>
    <x v="0"/>
  </r>
  <r>
    <x v="9"/>
    <x v="9"/>
    <x v="17"/>
    <s v="Urtica dioica"/>
    <x v="17"/>
    <x v="0"/>
    <x v="3"/>
    <x v="3"/>
    <x v="3"/>
  </r>
  <r>
    <x v="9"/>
    <x v="9"/>
    <x v="46"/>
    <s v="Epilobium hirsutum"/>
    <x v="46"/>
    <x v="1"/>
    <x v="1"/>
    <x v="5"/>
    <x v="5"/>
  </r>
  <r>
    <x v="9"/>
    <x v="9"/>
    <x v="53"/>
    <s v="Stachys sylvatica"/>
    <x v="53"/>
    <x v="3"/>
    <x v="6"/>
    <x v="5"/>
    <x v="5"/>
  </r>
  <r>
    <x v="9"/>
    <x v="9"/>
    <x v="65"/>
    <s v="Anthriscus sylvestris"/>
    <x v="65"/>
    <x v="0"/>
    <x v="6"/>
    <x v="12"/>
    <x v="12"/>
  </r>
  <r>
    <x v="9"/>
    <x v="9"/>
    <x v="42"/>
    <s v="Rubus fruticosus agg (g)"/>
    <x v="42"/>
    <x v="3"/>
    <x v="6"/>
    <x v="5"/>
    <x v="5"/>
  </r>
  <r>
    <x v="9"/>
    <x v="9"/>
    <x v="14"/>
    <s v="Holcus lanatus"/>
    <x v="14"/>
    <x v="4"/>
    <x v="4"/>
    <x v="10"/>
    <x v="10"/>
  </r>
  <r>
    <x v="9"/>
    <x v="9"/>
    <x v="44"/>
    <s v="Galium aparine"/>
    <x v="44"/>
    <x v="0"/>
    <x v="8"/>
    <x v="14"/>
    <x v="14"/>
  </r>
  <r>
    <x v="9"/>
    <x v="9"/>
    <x v="70"/>
    <s v="Arctinum minus"/>
    <x v="70"/>
    <x v="2"/>
    <x v="4"/>
    <x v="18"/>
    <x v="18"/>
  </r>
  <r>
    <x v="9"/>
    <x v="9"/>
    <x v="71"/>
    <s v="Sonchus asper"/>
    <x v="71"/>
    <x v="4"/>
    <x v="4"/>
    <x v="10"/>
    <x v="10"/>
  </r>
  <r>
    <x v="9"/>
    <x v="9"/>
    <x v="72"/>
    <s v="Juncus inflexus"/>
    <x v="72"/>
    <x v="4"/>
    <x v="4"/>
    <x v="10"/>
    <x v="10"/>
  </r>
  <r>
    <x v="9"/>
    <x v="9"/>
    <x v="61"/>
    <s v="Vicia hirsuta"/>
    <x v="61"/>
    <x v="4"/>
    <x v="4"/>
    <x v="10"/>
    <x v="10"/>
  </r>
  <r>
    <x v="9"/>
    <x v="9"/>
    <x v="23"/>
    <s v="Cerastium fontanum"/>
    <x v="23"/>
    <x v="4"/>
    <x v="4"/>
    <x v="10"/>
    <x v="10"/>
  </r>
  <r>
    <x v="9"/>
    <x v="9"/>
    <x v="62"/>
    <s v="Fallopia convolvulus"/>
    <x v="62"/>
    <x v="4"/>
    <x v="4"/>
    <x v="10"/>
    <x v="10"/>
  </r>
  <r>
    <x v="9"/>
    <x v="9"/>
    <x v="73"/>
    <s v="Hedera helix (g)"/>
    <x v="73"/>
    <x v="2"/>
    <x v="2"/>
    <x v="14"/>
    <x v="14"/>
  </r>
  <r>
    <x v="9"/>
    <x v="9"/>
    <x v="74"/>
    <s v="Glechoma hederacea"/>
    <x v="74"/>
    <x v="2"/>
    <x v="6"/>
    <x v="15"/>
    <x v="15"/>
  </r>
  <r>
    <x v="9"/>
    <x v="9"/>
    <x v="38"/>
    <s v="Sonchus arvensis"/>
    <x v="38"/>
    <x v="2"/>
    <x v="8"/>
    <x v="19"/>
    <x v="19"/>
  </r>
  <r>
    <x v="9"/>
    <x v="9"/>
    <x v="26"/>
    <s v="Epilobium montanum"/>
    <x v="26"/>
    <x v="4"/>
    <x v="4"/>
    <x v="10"/>
    <x v="10"/>
  </r>
  <r>
    <x v="9"/>
    <x v="9"/>
    <x v="35"/>
    <s v="Lolium perenne"/>
    <x v="35"/>
    <x v="4"/>
    <x v="4"/>
    <x v="10"/>
    <x v="10"/>
  </r>
  <r>
    <x v="9"/>
    <x v="9"/>
    <x v="75"/>
    <s v="Silene dioica"/>
    <x v="75"/>
    <x v="4"/>
    <x v="4"/>
    <x v="10"/>
    <x v="1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83">
  <r>
    <x v="0"/>
    <x v="0"/>
    <n v="5"/>
    <n v="6"/>
    <n v="6"/>
  </r>
  <r>
    <x v="0"/>
    <x v="1"/>
    <n v="5"/>
    <n v="4"/>
    <n v="4"/>
  </r>
  <r>
    <x v="0"/>
    <x v="2"/>
    <n v="5"/>
    <n v="5"/>
    <n v="5"/>
  </r>
  <r>
    <x v="0"/>
    <x v="3"/>
    <n v="5"/>
    <n v="5"/>
    <n v="5"/>
  </r>
  <r>
    <x v="0"/>
    <x v="4"/>
    <n v="5"/>
    <n v="7"/>
    <n v="7"/>
  </r>
  <r>
    <x v="0"/>
    <x v="5"/>
    <n v="5"/>
    <n v="5"/>
    <n v="5"/>
  </r>
  <r>
    <x v="0"/>
    <x v="6"/>
    <n v="3"/>
    <n v="1"/>
    <n v="0.6"/>
  </r>
  <r>
    <x v="0"/>
    <x v="7"/>
    <n v="3"/>
    <n v="4"/>
    <n v="2.4"/>
  </r>
  <r>
    <x v="0"/>
    <x v="8"/>
    <n v="5"/>
    <n v="8"/>
    <n v="8"/>
  </r>
  <r>
    <x v="0"/>
    <x v="9"/>
    <n v="5"/>
    <n v="7"/>
    <n v="7"/>
  </r>
  <r>
    <x v="0"/>
    <x v="10"/>
    <n v="5"/>
    <n v="5"/>
    <n v="5"/>
  </r>
  <r>
    <x v="0"/>
    <x v="11"/>
    <n v="2"/>
    <n v="7"/>
    <n v="2.8"/>
  </r>
  <r>
    <x v="0"/>
    <x v="12"/>
    <n v="5"/>
    <n v="5"/>
    <n v="5"/>
  </r>
  <r>
    <x v="0"/>
    <x v="13"/>
    <n v="5"/>
    <n v="6"/>
    <n v="6"/>
  </r>
  <r>
    <x v="0"/>
    <x v="14"/>
    <n v="2"/>
    <n v="4"/>
    <n v="1.6"/>
  </r>
  <r>
    <x v="1"/>
    <x v="5"/>
    <n v="4"/>
    <n v="3"/>
    <n v="2.4"/>
  </r>
  <r>
    <x v="1"/>
    <x v="8"/>
    <n v="5"/>
    <n v="8"/>
    <n v="8"/>
  </r>
  <r>
    <x v="1"/>
    <x v="15"/>
    <n v="5"/>
    <n v="9"/>
    <n v="9"/>
  </r>
  <r>
    <x v="1"/>
    <x v="16"/>
    <n v="5"/>
    <n v="7"/>
    <n v="7"/>
  </r>
  <r>
    <x v="1"/>
    <x v="14"/>
    <n v="5"/>
    <n v="9"/>
    <n v="9"/>
  </r>
  <r>
    <x v="1"/>
    <x v="6"/>
    <n v="4"/>
    <n v="2"/>
    <n v="1.6"/>
  </r>
  <r>
    <x v="1"/>
    <x v="17"/>
    <n v="1"/>
    <n v="1"/>
    <n v="0.2"/>
  </r>
  <r>
    <x v="1"/>
    <x v="4"/>
    <n v="4"/>
    <n v="4"/>
    <n v="3.2"/>
  </r>
  <r>
    <x v="1"/>
    <x v="3"/>
    <n v="5"/>
    <n v="5"/>
    <n v="5"/>
  </r>
  <r>
    <x v="1"/>
    <x v="18"/>
    <n v="5"/>
    <n v="5"/>
    <n v="5"/>
  </r>
  <r>
    <x v="1"/>
    <x v="0"/>
    <n v="5"/>
    <n v="3"/>
    <n v="3"/>
  </r>
  <r>
    <x v="1"/>
    <x v="1"/>
    <n v="5"/>
    <n v="4"/>
    <n v="4"/>
  </r>
  <r>
    <x v="1"/>
    <x v="19"/>
    <n v="5"/>
    <n v="8"/>
    <n v="8"/>
  </r>
  <r>
    <x v="1"/>
    <x v="9"/>
    <n v="1"/>
    <n v="1"/>
    <n v="0.2"/>
  </r>
  <r>
    <x v="1"/>
    <x v="20"/>
    <n v="1"/>
    <n v="1"/>
    <n v="0.2"/>
  </r>
  <r>
    <x v="1"/>
    <x v="21"/>
    <n v="1"/>
    <n v="1"/>
    <n v="0.2"/>
  </r>
  <r>
    <x v="2"/>
    <x v="0"/>
    <n v="5"/>
    <n v="5"/>
    <n v="5"/>
  </r>
  <r>
    <x v="2"/>
    <x v="1"/>
    <n v="4"/>
    <n v="4"/>
    <n v="3.2"/>
  </r>
  <r>
    <x v="2"/>
    <x v="16"/>
    <n v="5"/>
    <n v="5"/>
    <n v="5"/>
  </r>
  <r>
    <x v="2"/>
    <x v="3"/>
    <n v="1"/>
    <n v="1"/>
    <n v="0.2"/>
  </r>
  <r>
    <x v="2"/>
    <x v="4"/>
    <n v="4"/>
    <n v="4"/>
    <n v="3.2"/>
  </r>
  <r>
    <x v="2"/>
    <x v="5"/>
    <n v="4"/>
    <n v="2"/>
    <n v="1.6"/>
  </r>
  <r>
    <x v="2"/>
    <x v="7"/>
    <n v="1"/>
    <n v="3"/>
    <n v="0.6"/>
  </r>
  <r>
    <x v="2"/>
    <x v="15"/>
    <n v="5"/>
    <n v="9"/>
    <n v="9"/>
  </r>
  <r>
    <x v="2"/>
    <x v="18"/>
    <n v="5"/>
    <n v="5"/>
    <n v="5"/>
  </r>
  <r>
    <x v="2"/>
    <x v="8"/>
    <n v="5"/>
    <n v="6"/>
    <n v="6"/>
  </r>
  <r>
    <x v="2"/>
    <x v="9"/>
    <n v="1"/>
    <n v="1"/>
    <n v="0.2"/>
  </r>
  <r>
    <x v="2"/>
    <x v="19"/>
    <n v="5"/>
    <n v="8"/>
    <n v="8"/>
  </r>
  <r>
    <x v="2"/>
    <x v="11"/>
    <n v="5"/>
    <n v="10"/>
    <n v="10"/>
  </r>
  <r>
    <x v="2"/>
    <x v="22"/>
    <n v="3"/>
    <n v="1"/>
    <n v="0.6"/>
  </r>
  <r>
    <x v="2"/>
    <x v="12"/>
    <n v="5"/>
    <n v="5"/>
    <n v="5"/>
  </r>
  <r>
    <x v="2"/>
    <x v="13"/>
    <n v="5"/>
    <n v="9"/>
    <n v="9"/>
  </r>
  <r>
    <x v="2"/>
    <x v="14"/>
    <n v="3"/>
    <n v="5"/>
    <n v="3"/>
  </r>
  <r>
    <x v="2"/>
    <x v="23"/>
    <n v="5"/>
    <n v="2"/>
    <n v="2"/>
  </r>
  <r>
    <x v="2"/>
    <x v="24"/>
    <n v="1"/>
    <n v="1"/>
    <n v="0.2"/>
  </r>
  <r>
    <x v="2"/>
    <x v="21"/>
    <n v="1"/>
    <n v="1"/>
    <n v="0.2"/>
  </r>
  <r>
    <x v="2"/>
    <x v="25"/>
    <n v="1"/>
    <n v="1"/>
    <n v="0.2"/>
  </r>
  <r>
    <x v="3"/>
    <x v="5"/>
    <n v="5"/>
    <n v="3"/>
    <n v="3"/>
  </r>
  <r>
    <x v="3"/>
    <x v="1"/>
    <n v="5"/>
    <n v="9"/>
    <n v="9"/>
  </r>
  <r>
    <x v="3"/>
    <x v="15"/>
    <n v="3"/>
    <n v="2"/>
    <n v="1.2"/>
  </r>
  <r>
    <x v="3"/>
    <x v="19"/>
    <n v="4"/>
    <n v="7"/>
    <n v="5.6"/>
  </r>
  <r>
    <x v="3"/>
    <x v="10"/>
    <n v="5"/>
    <n v="8"/>
    <n v="8"/>
  </r>
  <r>
    <x v="3"/>
    <x v="6"/>
    <n v="4"/>
    <n v="6"/>
    <n v="4.8"/>
  </r>
  <r>
    <x v="3"/>
    <x v="4"/>
    <n v="5"/>
    <n v="8"/>
    <n v="8"/>
  </r>
  <r>
    <x v="3"/>
    <x v="3"/>
    <n v="5"/>
    <n v="7"/>
    <n v="7"/>
  </r>
  <r>
    <x v="3"/>
    <x v="0"/>
    <n v="4"/>
    <n v="5"/>
    <n v="4"/>
  </r>
  <r>
    <x v="3"/>
    <x v="9"/>
    <n v="5"/>
    <n v="9"/>
    <n v="9"/>
  </r>
  <r>
    <x v="3"/>
    <x v="21"/>
    <n v="1"/>
    <n v="1"/>
    <n v="0.2"/>
  </r>
  <r>
    <x v="3"/>
    <x v="12"/>
    <n v="5"/>
    <n v="4"/>
    <n v="4"/>
  </r>
  <r>
    <x v="3"/>
    <x v="24"/>
    <n v="2"/>
    <n v="1"/>
    <n v="0.4"/>
  </r>
  <r>
    <x v="3"/>
    <x v="18"/>
    <n v="1"/>
    <n v="4"/>
    <n v="0.8"/>
  </r>
  <r>
    <x v="4"/>
    <x v="12"/>
    <n v="3"/>
    <n v="2"/>
    <n v="1.2"/>
  </r>
  <r>
    <x v="4"/>
    <x v="26"/>
    <n v="2"/>
    <n v="2"/>
    <n v="0.8"/>
  </r>
  <r>
    <x v="4"/>
    <x v="27"/>
    <n v="3"/>
    <n v="3"/>
    <n v="1.8"/>
  </r>
  <r>
    <x v="4"/>
    <x v="15"/>
    <n v="5"/>
    <n v="8"/>
    <n v="8"/>
  </r>
  <r>
    <x v="4"/>
    <x v="28"/>
    <n v="1"/>
    <n v="3"/>
    <n v="0.6"/>
  </r>
  <r>
    <x v="4"/>
    <x v="29"/>
    <n v="5"/>
    <n v="4"/>
    <n v="4"/>
  </r>
  <r>
    <x v="4"/>
    <x v="30"/>
    <n v="5"/>
    <n v="9"/>
    <n v="9"/>
  </r>
  <r>
    <x v="4"/>
    <x v="19"/>
    <n v="5"/>
    <n v="8"/>
    <n v="8"/>
  </r>
  <r>
    <x v="4"/>
    <x v="17"/>
    <n v="2"/>
    <n v="4"/>
    <n v="1.6"/>
  </r>
  <r>
    <x v="4"/>
    <x v="31"/>
    <n v="3"/>
    <n v="3"/>
    <n v="1.8"/>
  </r>
  <r>
    <x v="4"/>
    <x v="32"/>
    <n v="5"/>
    <n v="10"/>
    <n v="10"/>
  </r>
  <r>
    <x v="4"/>
    <x v="33"/>
    <n v="4"/>
    <n v="4"/>
    <n v="3.2"/>
  </r>
  <r>
    <x v="4"/>
    <x v="8"/>
    <n v="4"/>
    <n v="3"/>
    <n v="2.4"/>
  </r>
  <r>
    <x v="5"/>
    <x v="14"/>
    <n v="5"/>
    <n v="8"/>
    <n v="8"/>
  </r>
  <r>
    <x v="5"/>
    <x v="0"/>
    <n v="2"/>
    <n v="8"/>
    <n v="3.2"/>
  </r>
  <r>
    <x v="5"/>
    <x v="34"/>
    <n v="5"/>
    <n v="5"/>
    <n v="5"/>
  </r>
  <r>
    <x v="5"/>
    <x v="15"/>
    <n v="5"/>
    <n v="7"/>
    <n v="7"/>
  </r>
  <r>
    <x v="5"/>
    <x v="23"/>
    <n v="4"/>
    <n v="5"/>
    <n v="4"/>
  </r>
  <r>
    <x v="5"/>
    <x v="12"/>
    <n v="5"/>
    <n v="5"/>
    <n v="5"/>
  </r>
  <r>
    <x v="5"/>
    <x v="8"/>
    <n v="5"/>
    <n v="9"/>
    <n v="9"/>
  </r>
  <r>
    <x v="5"/>
    <x v="35"/>
    <n v="5"/>
    <n v="9"/>
    <n v="9"/>
  </r>
  <r>
    <x v="5"/>
    <x v="4"/>
    <n v="1"/>
    <n v="3"/>
    <n v="0.6"/>
  </r>
  <r>
    <x v="5"/>
    <x v="36"/>
    <n v="1"/>
    <n v="1"/>
    <n v="0.2"/>
  </r>
  <r>
    <x v="5"/>
    <x v="28"/>
    <n v="1"/>
    <n v="1"/>
    <n v="0.2"/>
  </r>
  <r>
    <x v="6"/>
    <x v="35"/>
    <n v="5"/>
    <n v="8"/>
    <n v="8"/>
  </r>
  <r>
    <x v="6"/>
    <x v="19"/>
    <n v="5"/>
    <n v="5"/>
    <n v="5"/>
  </r>
  <r>
    <x v="6"/>
    <x v="14"/>
    <n v="5"/>
    <n v="7"/>
    <n v="7"/>
  </r>
  <r>
    <x v="6"/>
    <x v="15"/>
    <n v="5"/>
    <n v="9"/>
    <n v="9"/>
  </r>
  <r>
    <x v="6"/>
    <x v="37"/>
    <n v="2"/>
    <n v="1"/>
    <n v="0.4"/>
  </r>
  <r>
    <x v="6"/>
    <x v="38"/>
    <n v="4"/>
    <n v="6"/>
    <n v="4.8"/>
  </r>
  <r>
    <x v="6"/>
    <x v="39"/>
    <n v="3"/>
    <n v="1"/>
    <n v="0.6"/>
  </r>
  <r>
    <x v="6"/>
    <x v="30"/>
    <n v="4"/>
    <n v="5"/>
    <n v="4"/>
  </r>
  <r>
    <x v="6"/>
    <x v="17"/>
    <n v="4"/>
    <n v="4"/>
    <n v="3.2"/>
  </r>
  <r>
    <x v="6"/>
    <x v="40"/>
    <n v="1"/>
    <n v="1"/>
    <n v="0.2"/>
  </r>
  <r>
    <x v="6"/>
    <x v="41"/>
    <n v="1"/>
    <n v="1"/>
    <n v="0.2"/>
  </r>
  <r>
    <x v="6"/>
    <x v="42"/>
    <n v="1"/>
    <n v="1"/>
    <n v="0.2"/>
  </r>
  <r>
    <x v="6"/>
    <x v="43"/>
    <n v="2"/>
    <n v="4"/>
    <n v="1.6"/>
  </r>
  <r>
    <x v="6"/>
    <x v="44"/>
    <n v="4"/>
    <n v="3"/>
    <n v="2.4"/>
  </r>
  <r>
    <x v="6"/>
    <x v="12"/>
    <n v="5"/>
    <n v="7"/>
    <n v="7"/>
  </r>
  <r>
    <x v="6"/>
    <x v="45"/>
    <n v="3"/>
    <n v="4"/>
    <n v="2.4"/>
  </r>
  <r>
    <x v="7"/>
    <x v="46"/>
    <n v="5"/>
    <n v="5"/>
    <n v="5"/>
  </r>
  <r>
    <x v="7"/>
    <x v="17"/>
    <n v="4"/>
    <n v="4"/>
    <n v="3.2"/>
  </r>
  <r>
    <x v="7"/>
    <x v="15"/>
    <n v="4"/>
    <n v="1"/>
    <n v="0.8"/>
  </r>
  <r>
    <x v="7"/>
    <x v="47"/>
    <n v="2"/>
    <n v="1"/>
    <n v="0.4"/>
  </r>
  <r>
    <x v="7"/>
    <x v="48"/>
    <n v="1"/>
    <n v="2"/>
    <n v="0.4"/>
  </r>
  <r>
    <x v="7"/>
    <x v="44"/>
    <n v="1"/>
    <n v="2"/>
    <n v="0.4"/>
  </r>
  <r>
    <x v="7"/>
    <x v="2"/>
    <n v="1"/>
    <n v="1"/>
    <n v="0.2"/>
  </r>
  <r>
    <x v="7"/>
    <x v="14"/>
    <n v="5"/>
    <n v="1"/>
    <n v="1"/>
  </r>
  <r>
    <x v="7"/>
    <x v="49"/>
    <n v="2"/>
    <n v="1"/>
    <n v="0.4"/>
  </r>
  <r>
    <x v="7"/>
    <x v="34"/>
    <n v="2"/>
    <n v="1"/>
    <n v="0.4"/>
  </r>
  <r>
    <x v="7"/>
    <x v="29"/>
    <n v="5"/>
    <n v="4"/>
    <n v="4"/>
  </r>
  <r>
    <x v="7"/>
    <x v="12"/>
    <n v="4"/>
    <n v="3"/>
    <n v="2.4"/>
  </r>
  <r>
    <x v="7"/>
    <x v="50"/>
    <n v="1"/>
    <n v="2"/>
    <n v="0.4"/>
  </r>
  <r>
    <x v="7"/>
    <x v="51"/>
    <n v="2"/>
    <n v="2"/>
    <n v="0.8"/>
  </r>
  <r>
    <x v="7"/>
    <x v="22"/>
    <n v="5"/>
    <n v="2"/>
    <n v="2"/>
  </r>
  <r>
    <x v="7"/>
    <x v="30"/>
    <n v="1"/>
    <n v="1"/>
    <n v="0.2"/>
  </r>
  <r>
    <x v="7"/>
    <x v="52"/>
    <n v="1"/>
    <n v="2"/>
    <n v="0.4"/>
  </r>
  <r>
    <x v="7"/>
    <x v="53"/>
    <n v="3"/>
    <n v="1"/>
    <n v="0.6"/>
  </r>
  <r>
    <x v="7"/>
    <x v="54"/>
    <n v="2"/>
    <n v="1"/>
    <n v="0.4"/>
  </r>
  <r>
    <x v="7"/>
    <x v="55"/>
    <n v="4"/>
    <n v="2"/>
    <n v="1.6"/>
  </r>
  <r>
    <x v="7"/>
    <x v="56"/>
    <n v="4"/>
    <n v="4"/>
    <n v="3.2"/>
  </r>
  <r>
    <x v="7"/>
    <x v="57"/>
    <n v="2"/>
    <n v="4"/>
    <n v="1.6"/>
  </r>
  <r>
    <x v="7"/>
    <x v="19"/>
    <n v="2"/>
    <n v="5"/>
    <n v="2"/>
  </r>
  <r>
    <x v="7"/>
    <x v="42"/>
    <n v="1"/>
    <n v="2"/>
    <n v="0.4"/>
  </r>
  <r>
    <x v="8"/>
    <x v="58"/>
    <n v="5"/>
    <n v="9"/>
    <n v="9"/>
  </r>
  <r>
    <x v="8"/>
    <x v="14"/>
    <n v="5"/>
    <n v="4"/>
    <n v="4"/>
  </r>
  <r>
    <x v="8"/>
    <x v="29"/>
    <n v="5"/>
    <n v="9"/>
    <n v="9"/>
  </r>
  <r>
    <x v="8"/>
    <x v="17"/>
    <n v="5"/>
    <n v="9"/>
    <n v="9"/>
  </r>
  <r>
    <x v="8"/>
    <x v="44"/>
    <n v="3"/>
    <n v="1"/>
    <n v="0.6"/>
  </r>
  <r>
    <x v="8"/>
    <x v="38"/>
    <n v="1"/>
    <n v="1"/>
    <n v="0.2"/>
  </r>
  <r>
    <x v="8"/>
    <x v="59"/>
    <n v="1"/>
    <n v="1"/>
    <n v="0.2"/>
  </r>
  <r>
    <x v="8"/>
    <x v="60"/>
    <n v="1"/>
    <n v="2"/>
    <n v="0.4"/>
  </r>
  <r>
    <x v="8"/>
    <x v="30"/>
    <n v="5"/>
    <n v="4"/>
    <n v="4"/>
  </r>
  <r>
    <x v="8"/>
    <x v="12"/>
    <n v="5"/>
    <n v="5"/>
    <n v="5"/>
  </r>
  <r>
    <x v="8"/>
    <x v="42"/>
    <n v="4"/>
    <n v="2"/>
    <n v="1.6"/>
  </r>
  <r>
    <x v="8"/>
    <x v="43"/>
    <n v="3"/>
    <n v="3"/>
    <n v="1.8"/>
  </r>
  <r>
    <x v="8"/>
    <x v="23"/>
    <n v="1"/>
    <n v="3"/>
    <n v="0.6"/>
  </r>
  <r>
    <x v="8"/>
    <x v="61"/>
    <n v="4"/>
    <n v="6"/>
    <n v="4.8"/>
  </r>
  <r>
    <x v="8"/>
    <x v="62"/>
    <n v="3"/>
    <n v="4"/>
    <n v="2.4"/>
  </r>
  <r>
    <x v="8"/>
    <x v="63"/>
    <n v="2"/>
    <n v="2"/>
    <n v="0.8"/>
  </r>
  <r>
    <x v="8"/>
    <x v="64"/>
    <n v="1"/>
    <n v="1"/>
    <n v="0.2"/>
  </r>
  <r>
    <x v="8"/>
    <x v="20"/>
    <n v="1"/>
    <n v="1"/>
    <n v="0.2"/>
  </r>
  <r>
    <x v="8"/>
    <x v="65"/>
    <n v="2"/>
    <n v="3"/>
    <n v="1.2"/>
  </r>
  <r>
    <x v="8"/>
    <x v="66"/>
    <n v="1"/>
    <n v="1"/>
    <n v="0.2"/>
  </r>
  <r>
    <x v="8"/>
    <x v="19"/>
    <n v="4"/>
    <n v="4"/>
    <n v="3.2"/>
  </r>
  <r>
    <x v="8"/>
    <x v="22"/>
    <n v="1"/>
    <n v="1"/>
    <n v="0.2"/>
  </r>
  <r>
    <x v="8"/>
    <x v="15"/>
    <n v="3"/>
    <n v="5"/>
    <n v="3"/>
  </r>
  <r>
    <x v="8"/>
    <x v="67"/>
    <n v="1"/>
    <n v="1"/>
    <n v="0.2"/>
  </r>
  <r>
    <x v="8"/>
    <x v="51"/>
    <n v="2"/>
    <n v="6"/>
    <n v="2.4"/>
  </r>
  <r>
    <x v="8"/>
    <x v="53"/>
    <n v="1"/>
    <n v="1"/>
    <n v="0.2"/>
  </r>
  <r>
    <x v="8"/>
    <x v="37"/>
    <n v="2"/>
    <n v="4"/>
    <n v="1.6"/>
  </r>
  <r>
    <x v="9"/>
    <x v="29"/>
    <n v="5"/>
    <n v="9"/>
    <n v="9"/>
  </r>
  <r>
    <x v="9"/>
    <x v="58"/>
    <n v="4"/>
    <n v="5"/>
    <n v="4"/>
  </r>
  <r>
    <x v="9"/>
    <x v="12"/>
    <n v="4"/>
    <n v="4"/>
    <n v="3.2"/>
  </r>
  <r>
    <x v="9"/>
    <x v="51"/>
    <n v="3"/>
    <n v="5"/>
    <n v="3"/>
  </r>
  <r>
    <x v="9"/>
    <x v="68"/>
    <n v="1"/>
    <n v="4"/>
    <n v="0.8"/>
  </r>
  <r>
    <x v="9"/>
    <x v="69"/>
    <n v="1"/>
    <n v="1"/>
    <n v="0.2"/>
  </r>
  <r>
    <x v="9"/>
    <x v="22"/>
    <n v="5"/>
    <n v="6"/>
    <n v="6"/>
  </r>
  <r>
    <x v="9"/>
    <x v="17"/>
    <n v="5"/>
    <n v="7"/>
    <n v="7"/>
  </r>
  <r>
    <x v="9"/>
    <x v="46"/>
    <n v="3"/>
    <n v="4"/>
    <n v="2.4"/>
  </r>
  <r>
    <x v="9"/>
    <x v="53"/>
    <n v="4"/>
    <n v="3"/>
    <n v="2.4"/>
  </r>
  <r>
    <x v="9"/>
    <x v="65"/>
    <n v="5"/>
    <n v="3"/>
    <n v="3"/>
  </r>
  <r>
    <x v="9"/>
    <x v="42"/>
    <n v="4"/>
    <n v="3"/>
    <n v="2.4"/>
  </r>
  <r>
    <x v="9"/>
    <x v="14"/>
    <n v="1"/>
    <n v="1"/>
    <n v="0.2"/>
  </r>
  <r>
    <x v="9"/>
    <x v="44"/>
    <n v="5"/>
    <n v="2"/>
    <n v="2"/>
  </r>
  <r>
    <x v="9"/>
    <x v="70"/>
    <n v="2"/>
    <n v="1"/>
    <n v="0.4"/>
  </r>
  <r>
    <x v="9"/>
    <x v="71"/>
    <n v="1"/>
    <n v="1"/>
    <n v="0.2"/>
  </r>
  <r>
    <x v="9"/>
    <x v="72"/>
    <n v="1"/>
    <n v="1"/>
    <n v="0.2"/>
  </r>
  <r>
    <x v="9"/>
    <x v="61"/>
    <n v="1"/>
    <n v="1"/>
    <n v="0.2"/>
  </r>
  <r>
    <x v="9"/>
    <x v="23"/>
    <n v="1"/>
    <n v="1"/>
    <n v="0.2"/>
  </r>
  <r>
    <x v="9"/>
    <x v="62"/>
    <n v="1"/>
    <n v="1"/>
    <n v="0.2"/>
  </r>
  <r>
    <x v="9"/>
    <x v="73"/>
    <n v="2"/>
    <n v="5"/>
    <n v="2"/>
  </r>
  <r>
    <x v="9"/>
    <x v="74"/>
    <n v="2"/>
    <n v="3"/>
    <n v="1.2"/>
  </r>
  <r>
    <x v="9"/>
    <x v="38"/>
    <n v="2"/>
    <n v="2"/>
    <n v="0.8"/>
  </r>
  <r>
    <x v="9"/>
    <x v="26"/>
    <n v="1"/>
    <n v="1"/>
    <n v="0.2"/>
  </r>
  <r>
    <x v="9"/>
    <x v="35"/>
    <n v="1"/>
    <n v="1"/>
    <n v="0.2"/>
  </r>
  <r>
    <x v="9"/>
    <x v="75"/>
    <n v="1"/>
    <n v="1"/>
    <n v="0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dataOnRows="1" autoFormatId="0" applyNumberFormats="0" applyBorderFormats="0" applyFontFormats="0" applyPatternFormats="0" applyAlignmentFormats="0" applyWidthHeightFormats="1" dataCaption="Data" missingCaption="0" showItems="0" showMultipleLabel="0" showMemberPropertyTips="0" useAutoFormatting="1" rowGrandTotals="0" colGrandTotals="0" indent="0" compact="0" compactData="0" gridDropZones="1">
  <location ref="B3:L80" firstHeaderRow="1" firstDataRow="2" firstDataCol="1"/>
  <pivotFields count="4">
    <pivotField axis="axisCol" compact="0" outline="0" subtotalTop="0" showAll="0" includeNewItemsInFilter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compact="0" outline="0" subtotalTop="0" showAll="0" includeNewItemsInFilter="1">
      <items count="77">
        <item x="0"/>
        <item x="57"/>
        <item x="19"/>
        <item x="34"/>
        <item x="65"/>
        <item x="70"/>
        <item x="29"/>
        <item x="33"/>
        <item x="30"/>
        <item x="43"/>
        <item x="47"/>
        <item x="28"/>
        <item x="27"/>
        <item x="1"/>
        <item x="23"/>
        <item x="60"/>
        <item x="64"/>
        <item x="12"/>
        <item x="31"/>
        <item x="59"/>
        <item x="10"/>
        <item x="51"/>
        <item x="13"/>
        <item x="50"/>
        <item x="46"/>
        <item x="26"/>
        <item x="62"/>
        <item x="11"/>
        <item x="48"/>
        <item x="66"/>
        <item x="44"/>
        <item x="16"/>
        <item x="41"/>
        <item x="39"/>
        <item x="74"/>
        <item x="73"/>
        <item x="58"/>
        <item x="14"/>
        <item x="56"/>
        <item x="32"/>
        <item x="72"/>
        <item x="2"/>
        <item x="3"/>
        <item x="35"/>
        <item x="4"/>
        <item x="52"/>
        <item x="5"/>
        <item x="21"/>
        <item x="67"/>
        <item x="49"/>
        <item x="6"/>
        <item x="20"/>
        <item x="25"/>
        <item x="7"/>
        <item x="15"/>
        <item x="42"/>
        <item x="18"/>
        <item x="37"/>
        <item x="22"/>
        <item x="40"/>
        <item x="69"/>
        <item x="55"/>
        <item x="75"/>
        <item x="38"/>
        <item x="71"/>
        <item x="53"/>
        <item x="54"/>
        <item x="68"/>
        <item x="24"/>
        <item x="45"/>
        <item x="36"/>
        <item x="9"/>
        <item x="8"/>
        <item x="17"/>
        <item x="63"/>
        <item x="61"/>
        <item t="default"/>
      </items>
    </pivotField>
    <pivotField dataField="1" compact="0" outline="0" subtotalTop="0" showAll="0" includeNewItemsInFilter="1"/>
    <pivotField compact="0" outline="0" subtotalTop="0" showAll="0" includeNewItemsInFilter="1"/>
  </pivotFields>
  <rowFields count="1">
    <field x="1"/>
  </rowFields>
  <rowItems count="7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um of Const" fld="2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dataOnRows="1" autoFormatId="0" applyNumberFormats="0" applyBorderFormats="0" applyFontFormats="0" applyPatternFormats="0" applyAlignmentFormats="0" applyWidthHeightFormats="1" dataCaption="Data" showItems="0" showMultipleLabel="0" showMemberPropertyTips="0" useAutoFormatting="1" rowGrandTotals="0" colGrandTotals="0" indent="0" compact="0" compactData="0" gridDropZones="1">
  <location ref="A3:C187" firstHeaderRow="2" firstDataRow="2" firstDataCol="2"/>
  <pivotFields count="9">
    <pivotField axis="axisRow" compact="0" outline="0" subtotalTop="0" showAll="0" includeNewItemsInFilter="1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ubtotalTop="0" showAll="0" includeNewItemsInFilter="1"/>
    <pivotField compact="0" outline="0" subtotalTop="0" showAll="0" includeNewItemsInFilter="1">
      <items count="77">
        <item x="0"/>
        <item x="57"/>
        <item x="19"/>
        <item x="34"/>
        <item x="65"/>
        <item x="70"/>
        <item x="29"/>
        <item x="33"/>
        <item x="30"/>
        <item x="43"/>
        <item x="47"/>
        <item x="28"/>
        <item x="27"/>
        <item x="1"/>
        <item x="23"/>
        <item x="60"/>
        <item x="64"/>
        <item x="12"/>
        <item x="31"/>
        <item x="59"/>
        <item x="10"/>
        <item x="51"/>
        <item x="13"/>
        <item x="50"/>
        <item x="46"/>
        <item x="26"/>
        <item x="62"/>
        <item x="11"/>
        <item x="48"/>
        <item x="66"/>
        <item x="44"/>
        <item x="16"/>
        <item x="41"/>
        <item x="39"/>
        <item x="74"/>
        <item x="73"/>
        <item x="58"/>
        <item x="14"/>
        <item x="56"/>
        <item x="32"/>
        <item x="72"/>
        <item x="2"/>
        <item x="3"/>
        <item x="35"/>
        <item x="4"/>
        <item x="52"/>
        <item x="5"/>
        <item x="21"/>
        <item x="67"/>
        <item x="49"/>
        <item x="6"/>
        <item x="20"/>
        <item x="25"/>
        <item x="7"/>
        <item x="15"/>
        <item x="42"/>
        <item x="18"/>
        <item x="37"/>
        <item x="22"/>
        <item x="40"/>
        <item x="69"/>
        <item x="55"/>
        <item x="75"/>
        <item x="38"/>
        <item x="71"/>
        <item x="53"/>
        <item x="54"/>
        <item x="68"/>
        <item x="24"/>
        <item x="45"/>
        <item x="36"/>
        <item x="9"/>
        <item x="8"/>
        <item x="17"/>
        <item x="63"/>
        <item x="61"/>
        <item t="default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76">
        <item x="0"/>
        <item x="57"/>
        <item x="19"/>
        <item x="34"/>
        <item x="65"/>
        <item x="70"/>
        <item x="29"/>
        <item x="33"/>
        <item x="30"/>
        <item x="43"/>
        <item x="47"/>
        <item x="28"/>
        <item x="27"/>
        <item x="1"/>
        <item x="23"/>
        <item x="60"/>
        <item x="64"/>
        <item x="12"/>
        <item x="31"/>
        <item x="59"/>
        <item x="10"/>
        <item x="51"/>
        <item x="13"/>
        <item x="50"/>
        <item x="46"/>
        <item x="26"/>
        <item x="62"/>
        <item x="11"/>
        <item x="48"/>
        <item x="66"/>
        <item x="44"/>
        <item x="16"/>
        <item x="41"/>
        <item x="39"/>
        <item x="74"/>
        <item x="73"/>
        <item x="58"/>
        <item x="14"/>
        <item x="56"/>
        <item x="32"/>
        <item x="72"/>
        <item x="2"/>
        <item x="3"/>
        <item x="35"/>
        <item x="4"/>
        <item x="52"/>
        <item x="5"/>
        <item x="21"/>
        <item x="67"/>
        <item x="49"/>
        <item x="6"/>
        <item x="20"/>
        <item x="25"/>
        <item x="7"/>
        <item x="15"/>
        <item x="42"/>
        <item x="18"/>
        <item x="37"/>
        <item x="22"/>
        <item x="40"/>
        <item x="69"/>
        <item x="55"/>
        <item x="75"/>
        <item x="38"/>
        <item x="71"/>
        <item x="53"/>
        <item x="54"/>
        <item x="68"/>
        <item x="24"/>
        <item x="45"/>
        <item x="36"/>
        <item x="9"/>
        <item x="8"/>
        <item x="17"/>
        <item x="63"/>
        <item x="61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0"/>
    <field x="4"/>
  </rowFields>
  <rowItems count="183">
    <i>
      <x/>
      <x/>
    </i>
    <i r="1">
      <x v="13"/>
    </i>
    <i r="1">
      <x v="17"/>
    </i>
    <i r="1">
      <x v="20"/>
    </i>
    <i r="1">
      <x v="22"/>
    </i>
    <i r="1">
      <x v="27"/>
    </i>
    <i r="1">
      <x v="37"/>
    </i>
    <i r="1">
      <x v="41"/>
    </i>
    <i r="1">
      <x v="42"/>
    </i>
    <i r="1">
      <x v="44"/>
    </i>
    <i r="1">
      <x v="46"/>
    </i>
    <i r="1">
      <x v="50"/>
    </i>
    <i r="1">
      <x v="53"/>
    </i>
    <i r="1">
      <x v="71"/>
    </i>
    <i r="1">
      <x v="72"/>
    </i>
    <i>
      <x v="1"/>
      <x/>
    </i>
    <i r="1">
      <x v="2"/>
    </i>
    <i r="1">
      <x v="13"/>
    </i>
    <i r="1">
      <x v="31"/>
    </i>
    <i r="1">
      <x v="37"/>
    </i>
    <i r="1">
      <x v="42"/>
    </i>
    <i r="1">
      <x v="44"/>
    </i>
    <i r="1">
      <x v="46"/>
    </i>
    <i r="1">
      <x v="47"/>
    </i>
    <i r="1">
      <x v="50"/>
    </i>
    <i r="1">
      <x v="51"/>
    </i>
    <i r="1">
      <x v="54"/>
    </i>
    <i r="1">
      <x v="56"/>
    </i>
    <i r="1">
      <x v="71"/>
    </i>
    <i r="1">
      <x v="72"/>
    </i>
    <i r="1">
      <x v="73"/>
    </i>
    <i>
      <x v="2"/>
      <x/>
    </i>
    <i r="1">
      <x v="2"/>
    </i>
    <i r="1">
      <x v="13"/>
    </i>
    <i r="1">
      <x v="14"/>
    </i>
    <i r="1">
      <x v="17"/>
    </i>
    <i r="1">
      <x v="22"/>
    </i>
    <i r="1">
      <x v="27"/>
    </i>
    <i r="1">
      <x v="31"/>
    </i>
    <i r="1">
      <x v="37"/>
    </i>
    <i r="1">
      <x v="42"/>
    </i>
    <i r="1">
      <x v="44"/>
    </i>
    <i r="1">
      <x v="46"/>
    </i>
    <i r="1">
      <x v="47"/>
    </i>
    <i r="1">
      <x v="52"/>
    </i>
    <i r="1">
      <x v="53"/>
    </i>
    <i r="1">
      <x v="54"/>
    </i>
    <i r="1">
      <x v="56"/>
    </i>
    <i r="1">
      <x v="58"/>
    </i>
    <i r="1">
      <x v="68"/>
    </i>
    <i r="1">
      <x v="71"/>
    </i>
    <i r="1">
      <x v="72"/>
    </i>
    <i>
      <x v="3"/>
      <x/>
    </i>
    <i r="1">
      <x v="2"/>
    </i>
    <i r="1">
      <x v="13"/>
    </i>
    <i r="1">
      <x v="17"/>
    </i>
    <i r="1">
      <x v="20"/>
    </i>
    <i r="1">
      <x v="42"/>
    </i>
    <i r="1">
      <x v="44"/>
    </i>
    <i r="1">
      <x v="46"/>
    </i>
    <i r="1">
      <x v="47"/>
    </i>
    <i r="1">
      <x v="50"/>
    </i>
    <i r="1">
      <x v="54"/>
    </i>
    <i r="1">
      <x v="56"/>
    </i>
    <i r="1">
      <x v="68"/>
    </i>
    <i r="1">
      <x v="71"/>
    </i>
    <i>
      <x v="4"/>
      <x v="2"/>
    </i>
    <i r="1">
      <x v="6"/>
    </i>
    <i r="1">
      <x v="7"/>
    </i>
    <i r="1">
      <x v="8"/>
    </i>
    <i r="1">
      <x v="11"/>
    </i>
    <i r="1">
      <x v="12"/>
    </i>
    <i r="1">
      <x v="17"/>
    </i>
    <i r="1">
      <x v="18"/>
    </i>
    <i r="1">
      <x v="25"/>
    </i>
    <i r="1">
      <x v="39"/>
    </i>
    <i r="1">
      <x v="54"/>
    </i>
    <i r="1">
      <x v="72"/>
    </i>
    <i r="1">
      <x v="73"/>
    </i>
    <i>
      <x v="5"/>
      <x/>
    </i>
    <i r="1">
      <x v="3"/>
    </i>
    <i r="1">
      <x v="11"/>
    </i>
    <i r="1">
      <x v="14"/>
    </i>
    <i r="1">
      <x v="17"/>
    </i>
    <i r="1">
      <x v="37"/>
    </i>
    <i r="1">
      <x v="43"/>
    </i>
    <i r="1">
      <x v="44"/>
    </i>
    <i r="1">
      <x v="54"/>
    </i>
    <i r="1">
      <x v="70"/>
    </i>
    <i r="1">
      <x v="72"/>
    </i>
    <i>
      <x v="6"/>
      <x v="2"/>
    </i>
    <i r="1">
      <x v="8"/>
    </i>
    <i r="1">
      <x v="9"/>
    </i>
    <i r="1">
      <x v="17"/>
    </i>
    <i r="1">
      <x v="30"/>
    </i>
    <i r="1">
      <x v="32"/>
    </i>
    <i r="1">
      <x v="33"/>
    </i>
    <i r="1">
      <x v="37"/>
    </i>
    <i r="1">
      <x v="43"/>
    </i>
    <i r="1">
      <x v="54"/>
    </i>
    <i r="1">
      <x v="55"/>
    </i>
    <i r="1">
      <x v="57"/>
    </i>
    <i r="1">
      <x v="59"/>
    </i>
    <i r="1">
      <x v="63"/>
    </i>
    <i r="1">
      <x v="69"/>
    </i>
    <i r="1">
      <x v="73"/>
    </i>
    <i>
      <x v="7"/>
      <x v="1"/>
    </i>
    <i r="1">
      <x v="2"/>
    </i>
    <i r="1">
      <x v="3"/>
    </i>
    <i r="1">
      <x v="6"/>
    </i>
    <i r="1">
      <x v="8"/>
    </i>
    <i r="1">
      <x v="10"/>
    </i>
    <i r="1">
      <x v="17"/>
    </i>
    <i r="1">
      <x v="21"/>
    </i>
    <i r="1">
      <x v="23"/>
    </i>
    <i r="1">
      <x v="24"/>
    </i>
    <i r="1">
      <x v="28"/>
    </i>
    <i r="1">
      <x v="30"/>
    </i>
    <i r="1">
      <x v="37"/>
    </i>
    <i r="1">
      <x v="38"/>
    </i>
    <i r="1">
      <x v="41"/>
    </i>
    <i r="1">
      <x v="45"/>
    </i>
    <i r="1">
      <x v="49"/>
    </i>
    <i r="1">
      <x v="54"/>
    </i>
    <i r="1">
      <x v="55"/>
    </i>
    <i r="1">
      <x v="58"/>
    </i>
    <i r="1">
      <x v="61"/>
    </i>
    <i r="1">
      <x v="65"/>
    </i>
    <i r="1">
      <x v="66"/>
    </i>
    <i r="1">
      <x v="73"/>
    </i>
    <i>
      <x v="8"/>
      <x v="2"/>
    </i>
    <i r="1">
      <x v="4"/>
    </i>
    <i r="1">
      <x v="6"/>
    </i>
    <i r="1">
      <x v="8"/>
    </i>
    <i r="1">
      <x v="9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6"/>
    </i>
    <i r="1">
      <x v="29"/>
    </i>
    <i r="1">
      <x v="30"/>
    </i>
    <i r="1">
      <x v="36"/>
    </i>
    <i r="1">
      <x v="37"/>
    </i>
    <i r="1">
      <x v="48"/>
    </i>
    <i r="1">
      <x v="51"/>
    </i>
    <i r="1">
      <x v="54"/>
    </i>
    <i r="1">
      <x v="55"/>
    </i>
    <i r="1">
      <x v="57"/>
    </i>
    <i r="1">
      <x v="58"/>
    </i>
    <i r="1">
      <x v="63"/>
    </i>
    <i r="1">
      <x v="65"/>
    </i>
    <i r="1">
      <x v="73"/>
    </i>
    <i r="1">
      <x v="74"/>
    </i>
    <i r="1">
      <x v="75"/>
    </i>
    <i>
      <x v="9"/>
      <x v="4"/>
    </i>
    <i r="1">
      <x v="5"/>
    </i>
    <i r="1">
      <x v="6"/>
    </i>
    <i r="1">
      <x v="14"/>
    </i>
    <i r="1">
      <x v="17"/>
    </i>
    <i r="1">
      <x v="21"/>
    </i>
    <i r="1">
      <x v="24"/>
    </i>
    <i r="1">
      <x v="25"/>
    </i>
    <i r="1">
      <x v="26"/>
    </i>
    <i r="1">
      <x v="30"/>
    </i>
    <i r="1">
      <x v="34"/>
    </i>
    <i r="1">
      <x v="35"/>
    </i>
    <i r="1">
      <x v="36"/>
    </i>
    <i r="1">
      <x v="37"/>
    </i>
    <i r="1">
      <x v="40"/>
    </i>
    <i r="1">
      <x v="43"/>
    </i>
    <i r="1">
      <x v="55"/>
    </i>
    <i r="1">
      <x v="58"/>
    </i>
    <i r="1">
      <x v="60"/>
    </i>
    <i r="1">
      <x v="62"/>
    </i>
    <i r="1">
      <x v="63"/>
    </i>
    <i r="1">
      <x v="64"/>
    </i>
    <i r="1">
      <x v="65"/>
    </i>
    <i r="1">
      <x v="67"/>
    </i>
    <i r="1">
      <x v="73"/>
    </i>
    <i r="1">
      <x v="75"/>
    </i>
  </rowItems>
  <colItems count="1">
    <i/>
  </colItems>
  <dataFields count="1">
    <dataField name="Sum of Imp" fld="8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missingCaption="0" updatedVersion="4" minRefreshableVersion="3" useAutoFormatting="1" rowGrandTotals="0" colGrandTotals="0" itemPrintTitles="1" createdVersion="4" indent="0" showHeaders="0" outline="1" outlineData="1" gridDropZones="1" multipleFieldFilters="0">
  <location ref="A3:K80" firstHeaderRow="1" firstDataRow="2" firstDataCol="1"/>
  <pivotFields count="5"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77">
        <item x="0"/>
        <item x="57"/>
        <item x="19"/>
        <item x="34"/>
        <item x="65"/>
        <item x="70"/>
        <item x="29"/>
        <item x="33"/>
        <item x="30"/>
        <item x="43"/>
        <item x="47"/>
        <item x="28"/>
        <item x="27"/>
        <item x="1"/>
        <item x="23"/>
        <item x="60"/>
        <item x="64"/>
        <item x="12"/>
        <item x="31"/>
        <item x="59"/>
        <item x="10"/>
        <item x="51"/>
        <item x="13"/>
        <item x="50"/>
        <item x="46"/>
        <item x="26"/>
        <item x="62"/>
        <item x="11"/>
        <item x="48"/>
        <item x="66"/>
        <item x="44"/>
        <item x="16"/>
        <item x="41"/>
        <item x="39"/>
        <item x="74"/>
        <item x="73"/>
        <item x="58"/>
        <item x="14"/>
        <item x="56"/>
        <item x="32"/>
        <item x="72"/>
        <item x="2"/>
        <item x="3"/>
        <item x="35"/>
        <item x="4"/>
        <item x="52"/>
        <item x="5"/>
        <item x="21"/>
        <item x="67"/>
        <item x="49"/>
        <item x="6"/>
        <item x="20"/>
        <item x="25"/>
        <item x="7"/>
        <item x="15"/>
        <item x="42"/>
        <item x="18"/>
        <item x="37"/>
        <item x="22"/>
        <item x="40"/>
        <item x="69"/>
        <item x="55"/>
        <item x="75"/>
        <item x="38"/>
        <item x="71"/>
        <item x="53"/>
        <item x="54"/>
        <item x="68"/>
        <item x="24"/>
        <item x="45"/>
        <item x="36"/>
        <item x="9"/>
        <item x="8"/>
        <item x="17"/>
        <item x="63"/>
        <item x="61"/>
        <item t="default"/>
      </items>
    </pivotField>
    <pivotField showAll="0"/>
    <pivotField showAll="0"/>
    <pivotField dataField="1" showAll="0"/>
  </pivotFields>
  <rowFields count="1">
    <field x="1"/>
  </rowFields>
  <rowItems count="7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um of Imp" fld="4" baseField="0" baseItem="0"/>
  </dataFields>
  <pivotTableStyleInfo name="PivotStyleMedium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4"/>
  <sheetViews>
    <sheetView tabSelected="1" zoomScaleNormal="100" workbookViewId="0">
      <selection activeCell="B40" sqref="B40"/>
    </sheetView>
  </sheetViews>
  <sheetFormatPr defaultColWidth="11.07421875" defaultRowHeight="13.5" x14ac:dyDescent="0.3"/>
  <cols>
    <col min="1" max="1" width="5.84375" customWidth="1"/>
    <col min="2" max="2" width="25.84375" customWidth="1"/>
    <col min="3" max="3" width="6.15234375" customWidth="1"/>
    <col min="4" max="4" width="5.53515625" customWidth="1"/>
    <col min="5" max="5" width="4" bestFit="1" customWidth="1"/>
  </cols>
  <sheetData>
    <row r="1" spans="1:5" x14ac:dyDescent="0.3">
      <c r="A1" s="1" t="s">
        <v>9</v>
      </c>
      <c r="B1" s="1" t="s">
        <v>197</v>
      </c>
      <c r="C1" s="1" t="s">
        <v>195</v>
      </c>
      <c r="D1" s="1" t="s">
        <v>196</v>
      </c>
      <c r="E1" s="26" t="s">
        <v>85</v>
      </c>
    </row>
    <row r="2" spans="1:5" x14ac:dyDescent="0.3">
      <c r="A2" t="s">
        <v>212</v>
      </c>
      <c r="B2" t="s">
        <v>194</v>
      </c>
      <c r="C2">
        <v>5</v>
      </c>
      <c r="D2">
        <v>6</v>
      </c>
      <c r="E2">
        <f>C2*D2/5</f>
        <v>6</v>
      </c>
    </row>
    <row r="3" spans="1:5" x14ac:dyDescent="0.3">
      <c r="A3" t="s">
        <v>212</v>
      </c>
      <c r="B3" t="s">
        <v>198</v>
      </c>
      <c r="C3">
        <v>5</v>
      </c>
      <c r="D3">
        <v>4</v>
      </c>
      <c r="E3">
        <f t="shared" ref="E3:E66" si="0">C3*D3/5</f>
        <v>4</v>
      </c>
    </row>
    <row r="4" spans="1:5" x14ac:dyDescent="0.3">
      <c r="A4" t="s">
        <v>212</v>
      </c>
      <c r="B4" t="s">
        <v>199</v>
      </c>
      <c r="C4">
        <v>5</v>
      </c>
      <c r="D4">
        <v>5</v>
      </c>
      <c r="E4">
        <f t="shared" si="0"/>
        <v>5</v>
      </c>
    </row>
    <row r="5" spans="1:5" x14ac:dyDescent="0.3">
      <c r="A5" t="s">
        <v>212</v>
      </c>
      <c r="B5" t="s">
        <v>200</v>
      </c>
      <c r="C5">
        <v>5</v>
      </c>
      <c r="D5">
        <v>5</v>
      </c>
      <c r="E5">
        <f t="shared" si="0"/>
        <v>5</v>
      </c>
    </row>
    <row r="6" spans="1:5" x14ac:dyDescent="0.3">
      <c r="A6" t="s">
        <v>212</v>
      </c>
      <c r="B6" t="s">
        <v>201</v>
      </c>
      <c r="C6">
        <v>5</v>
      </c>
      <c r="D6">
        <v>7</v>
      </c>
      <c r="E6">
        <f t="shared" si="0"/>
        <v>7</v>
      </c>
    </row>
    <row r="7" spans="1:5" x14ac:dyDescent="0.3">
      <c r="A7" t="s">
        <v>212</v>
      </c>
      <c r="B7" t="s">
        <v>202</v>
      </c>
      <c r="C7">
        <v>5</v>
      </c>
      <c r="D7">
        <v>5</v>
      </c>
      <c r="E7">
        <f t="shared" si="0"/>
        <v>5</v>
      </c>
    </row>
    <row r="8" spans="1:5" x14ac:dyDescent="0.3">
      <c r="A8" t="s">
        <v>212</v>
      </c>
      <c r="B8" t="s">
        <v>203</v>
      </c>
      <c r="C8">
        <v>3</v>
      </c>
      <c r="D8">
        <v>1</v>
      </c>
      <c r="E8">
        <f t="shared" si="0"/>
        <v>0.6</v>
      </c>
    </row>
    <row r="9" spans="1:5" x14ac:dyDescent="0.3">
      <c r="A9" t="s">
        <v>212</v>
      </c>
      <c r="B9" t="s">
        <v>204</v>
      </c>
      <c r="C9">
        <v>3</v>
      </c>
      <c r="D9">
        <v>4</v>
      </c>
      <c r="E9">
        <f t="shared" si="0"/>
        <v>2.4</v>
      </c>
    </row>
    <row r="10" spans="1:5" x14ac:dyDescent="0.3">
      <c r="A10" t="s">
        <v>212</v>
      </c>
      <c r="B10" t="s">
        <v>205</v>
      </c>
      <c r="C10">
        <v>5</v>
      </c>
      <c r="D10">
        <v>8</v>
      </c>
      <c r="E10">
        <f t="shared" si="0"/>
        <v>8</v>
      </c>
    </row>
    <row r="11" spans="1:5" x14ac:dyDescent="0.3">
      <c r="A11" t="s">
        <v>212</v>
      </c>
      <c r="B11" t="s">
        <v>206</v>
      </c>
      <c r="C11">
        <v>5</v>
      </c>
      <c r="D11">
        <v>7</v>
      </c>
      <c r="E11">
        <f t="shared" si="0"/>
        <v>7</v>
      </c>
    </row>
    <row r="12" spans="1:5" x14ac:dyDescent="0.3">
      <c r="A12" t="s">
        <v>212</v>
      </c>
      <c r="B12" t="s">
        <v>207</v>
      </c>
      <c r="C12">
        <v>5</v>
      </c>
      <c r="D12">
        <v>5</v>
      </c>
      <c r="E12">
        <f t="shared" si="0"/>
        <v>5</v>
      </c>
    </row>
    <row r="13" spans="1:5" x14ac:dyDescent="0.3">
      <c r="A13" t="s">
        <v>212</v>
      </c>
      <c r="B13" t="s">
        <v>208</v>
      </c>
      <c r="C13">
        <v>2</v>
      </c>
      <c r="D13">
        <v>7</v>
      </c>
      <c r="E13">
        <f t="shared" si="0"/>
        <v>2.8</v>
      </c>
    </row>
    <row r="14" spans="1:5" x14ac:dyDescent="0.3">
      <c r="A14" t="s">
        <v>212</v>
      </c>
      <c r="B14" t="s">
        <v>209</v>
      </c>
      <c r="C14">
        <v>5</v>
      </c>
      <c r="D14">
        <v>5</v>
      </c>
      <c r="E14">
        <f t="shared" si="0"/>
        <v>5</v>
      </c>
    </row>
    <row r="15" spans="1:5" x14ac:dyDescent="0.3">
      <c r="A15" t="s">
        <v>212</v>
      </c>
      <c r="B15" t="s">
        <v>210</v>
      </c>
      <c r="C15">
        <v>5</v>
      </c>
      <c r="D15">
        <v>6</v>
      </c>
      <c r="E15">
        <f t="shared" si="0"/>
        <v>6</v>
      </c>
    </row>
    <row r="16" spans="1:5" x14ac:dyDescent="0.3">
      <c r="A16" t="s">
        <v>212</v>
      </c>
      <c r="B16" t="s">
        <v>211</v>
      </c>
      <c r="C16">
        <v>2</v>
      </c>
      <c r="D16">
        <v>4</v>
      </c>
      <c r="E16">
        <f t="shared" si="0"/>
        <v>1.6</v>
      </c>
    </row>
    <row r="17" spans="1:5" x14ac:dyDescent="0.3">
      <c r="A17" t="s">
        <v>0</v>
      </c>
      <c r="B17" t="s">
        <v>202</v>
      </c>
      <c r="C17">
        <v>4</v>
      </c>
      <c r="D17">
        <v>3</v>
      </c>
      <c r="E17">
        <f t="shared" si="0"/>
        <v>2.4</v>
      </c>
    </row>
    <row r="18" spans="1:5" x14ac:dyDescent="0.3">
      <c r="A18" t="s">
        <v>0</v>
      </c>
      <c r="B18" t="s">
        <v>205</v>
      </c>
      <c r="C18">
        <v>5</v>
      </c>
      <c r="D18">
        <v>8</v>
      </c>
      <c r="E18">
        <f t="shared" si="0"/>
        <v>8</v>
      </c>
    </row>
    <row r="19" spans="1:5" x14ac:dyDescent="0.3">
      <c r="A19" t="s">
        <v>0</v>
      </c>
      <c r="B19" t="s">
        <v>1</v>
      </c>
      <c r="C19">
        <v>5</v>
      </c>
      <c r="D19">
        <v>9</v>
      </c>
      <c r="E19">
        <f t="shared" si="0"/>
        <v>9</v>
      </c>
    </row>
    <row r="20" spans="1:5" x14ac:dyDescent="0.3">
      <c r="A20" t="s">
        <v>0</v>
      </c>
      <c r="B20" t="s">
        <v>2</v>
      </c>
      <c r="C20">
        <v>5</v>
      </c>
      <c r="D20">
        <v>7</v>
      </c>
      <c r="E20">
        <f t="shared" si="0"/>
        <v>7</v>
      </c>
    </row>
    <row r="21" spans="1:5" x14ac:dyDescent="0.3">
      <c r="A21" t="s">
        <v>0</v>
      </c>
      <c r="B21" t="s">
        <v>211</v>
      </c>
      <c r="C21">
        <v>5</v>
      </c>
      <c r="D21">
        <v>9</v>
      </c>
      <c r="E21">
        <f t="shared" si="0"/>
        <v>9</v>
      </c>
    </row>
    <row r="22" spans="1:5" x14ac:dyDescent="0.3">
      <c r="A22" t="s">
        <v>0</v>
      </c>
      <c r="B22" t="s">
        <v>203</v>
      </c>
      <c r="C22">
        <v>4</v>
      </c>
      <c r="D22">
        <v>2</v>
      </c>
      <c r="E22">
        <f t="shared" si="0"/>
        <v>1.6</v>
      </c>
    </row>
    <row r="23" spans="1:5" x14ac:dyDescent="0.3">
      <c r="A23" t="s">
        <v>0</v>
      </c>
      <c r="B23" t="s">
        <v>3</v>
      </c>
      <c r="C23">
        <v>1</v>
      </c>
      <c r="D23">
        <v>1</v>
      </c>
      <c r="E23">
        <f t="shared" si="0"/>
        <v>0.2</v>
      </c>
    </row>
    <row r="24" spans="1:5" x14ac:dyDescent="0.3">
      <c r="A24" t="s">
        <v>0</v>
      </c>
      <c r="B24" t="s">
        <v>201</v>
      </c>
      <c r="C24">
        <v>4</v>
      </c>
      <c r="D24">
        <v>4</v>
      </c>
      <c r="E24">
        <f t="shared" si="0"/>
        <v>3.2</v>
      </c>
    </row>
    <row r="25" spans="1:5" x14ac:dyDescent="0.3">
      <c r="A25" t="s">
        <v>0</v>
      </c>
      <c r="B25" t="s">
        <v>200</v>
      </c>
      <c r="C25">
        <v>5</v>
      </c>
      <c r="D25">
        <v>5</v>
      </c>
      <c r="E25">
        <f t="shared" si="0"/>
        <v>5</v>
      </c>
    </row>
    <row r="26" spans="1:5" x14ac:dyDescent="0.3">
      <c r="A26" t="s">
        <v>0</v>
      </c>
      <c r="B26" t="s">
        <v>4</v>
      </c>
      <c r="C26">
        <v>5</v>
      </c>
      <c r="D26">
        <v>5</v>
      </c>
      <c r="E26">
        <f t="shared" si="0"/>
        <v>5</v>
      </c>
    </row>
    <row r="27" spans="1:5" x14ac:dyDescent="0.3">
      <c r="A27" t="s">
        <v>0</v>
      </c>
      <c r="B27" t="s">
        <v>194</v>
      </c>
      <c r="C27">
        <v>5</v>
      </c>
      <c r="D27">
        <v>3</v>
      </c>
      <c r="E27">
        <f t="shared" si="0"/>
        <v>3</v>
      </c>
    </row>
    <row r="28" spans="1:5" x14ac:dyDescent="0.3">
      <c r="A28" t="s">
        <v>0</v>
      </c>
      <c r="B28" t="s">
        <v>198</v>
      </c>
      <c r="C28">
        <v>5</v>
      </c>
      <c r="D28">
        <v>4</v>
      </c>
      <c r="E28">
        <f t="shared" si="0"/>
        <v>4</v>
      </c>
    </row>
    <row r="29" spans="1:5" x14ac:dyDescent="0.3">
      <c r="A29" t="s">
        <v>0</v>
      </c>
      <c r="B29" t="s">
        <v>5</v>
      </c>
      <c r="C29">
        <v>5</v>
      </c>
      <c r="D29">
        <v>8</v>
      </c>
      <c r="E29">
        <f t="shared" si="0"/>
        <v>8</v>
      </c>
    </row>
    <row r="30" spans="1:5" x14ac:dyDescent="0.3">
      <c r="A30" t="s">
        <v>0</v>
      </c>
      <c r="B30" t="s">
        <v>206</v>
      </c>
      <c r="C30">
        <v>1</v>
      </c>
      <c r="D30">
        <v>1</v>
      </c>
      <c r="E30">
        <f t="shared" si="0"/>
        <v>0.2</v>
      </c>
    </row>
    <row r="31" spans="1:5" x14ac:dyDescent="0.3">
      <c r="A31" t="s">
        <v>0</v>
      </c>
      <c r="B31" t="s">
        <v>6</v>
      </c>
      <c r="C31">
        <v>1</v>
      </c>
      <c r="D31">
        <v>1</v>
      </c>
      <c r="E31">
        <f t="shared" si="0"/>
        <v>0.2</v>
      </c>
    </row>
    <row r="32" spans="1:5" x14ac:dyDescent="0.3">
      <c r="A32" t="s">
        <v>0</v>
      </c>
      <c r="B32" t="s">
        <v>7</v>
      </c>
      <c r="C32">
        <v>1</v>
      </c>
      <c r="D32">
        <v>1</v>
      </c>
      <c r="E32">
        <f t="shared" si="0"/>
        <v>0.2</v>
      </c>
    </row>
    <row r="33" spans="1:5" x14ac:dyDescent="0.3">
      <c r="A33" t="s">
        <v>8</v>
      </c>
      <c r="B33" t="s">
        <v>194</v>
      </c>
      <c r="C33">
        <v>5</v>
      </c>
      <c r="D33">
        <v>5</v>
      </c>
      <c r="E33">
        <f t="shared" si="0"/>
        <v>5</v>
      </c>
    </row>
    <row r="34" spans="1:5" x14ac:dyDescent="0.3">
      <c r="A34" t="s">
        <v>8</v>
      </c>
      <c r="B34" t="s">
        <v>198</v>
      </c>
      <c r="C34">
        <v>4</v>
      </c>
      <c r="D34">
        <v>4</v>
      </c>
      <c r="E34">
        <f t="shared" si="0"/>
        <v>3.2</v>
      </c>
    </row>
    <row r="35" spans="1:5" x14ac:dyDescent="0.3">
      <c r="A35" t="s">
        <v>8</v>
      </c>
      <c r="B35" t="s">
        <v>2</v>
      </c>
      <c r="C35">
        <v>5</v>
      </c>
      <c r="D35">
        <v>5</v>
      </c>
      <c r="E35">
        <f t="shared" si="0"/>
        <v>5</v>
      </c>
    </row>
    <row r="36" spans="1:5" x14ac:dyDescent="0.3">
      <c r="A36" t="s">
        <v>8</v>
      </c>
      <c r="B36" t="s">
        <v>200</v>
      </c>
      <c r="C36">
        <v>1</v>
      </c>
      <c r="D36">
        <v>1</v>
      </c>
      <c r="E36">
        <f t="shared" si="0"/>
        <v>0.2</v>
      </c>
    </row>
    <row r="37" spans="1:5" x14ac:dyDescent="0.3">
      <c r="A37" t="s">
        <v>8</v>
      </c>
      <c r="B37" t="s">
        <v>201</v>
      </c>
      <c r="C37">
        <v>4</v>
      </c>
      <c r="D37">
        <v>4</v>
      </c>
      <c r="E37">
        <f t="shared" si="0"/>
        <v>3.2</v>
      </c>
    </row>
    <row r="38" spans="1:5" x14ac:dyDescent="0.3">
      <c r="A38" t="s">
        <v>8</v>
      </c>
      <c r="B38" t="s">
        <v>202</v>
      </c>
      <c r="C38">
        <v>4</v>
      </c>
      <c r="D38">
        <v>2</v>
      </c>
      <c r="E38">
        <f t="shared" si="0"/>
        <v>1.6</v>
      </c>
    </row>
    <row r="39" spans="1:5" x14ac:dyDescent="0.3">
      <c r="A39" t="s">
        <v>8</v>
      </c>
      <c r="B39" t="s">
        <v>204</v>
      </c>
      <c r="C39">
        <v>1</v>
      </c>
      <c r="D39">
        <v>3</v>
      </c>
      <c r="E39">
        <f t="shared" si="0"/>
        <v>0.6</v>
      </c>
    </row>
    <row r="40" spans="1:5" x14ac:dyDescent="0.3">
      <c r="A40" t="s">
        <v>8</v>
      </c>
      <c r="B40" t="s">
        <v>1</v>
      </c>
      <c r="C40">
        <v>5</v>
      </c>
      <c r="D40">
        <v>9</v>
      </c>
      <c r="E40">
        <f t="shared" si="0"/>
        <v>9</v>
      </c>
    </row>
    <row r="41" spans="1:5" x14ac:dyDescent="0.3">
      <c r="A41" t="s">
        <v>8</v>
      </c>
      <c r="B41" t="s">
        <v>4</v>
      </c>
      <c r="C41">
        <v>5</v>
      </c>
      <c r="D41">
        <v>5</v>
      </c>
      <c r="E41">
        <f t="shared" si="0"/>
        <v>5</v>
      </c>
    </row>
    <row r="42" spans="1:5" x14ac:dyDescent="0.3">
      <c r="A42" t="s">
        <v>8</v>
      </c>
      <c r="B42" t="s">
        <v>205</v>
      </c>
      <c r="C42">
        <v>5</v>
      </c>
      <c r="D42">
        <v>6</v>
      </c>
      <c r="E42">
        <f t="shared" si="0"/>
        <v>6</v>
      </c>
    </row>
    <row r="43" spans="1:5" x14ac:dyDescent="0.3">
      <c r="A43" t="s">
        <v>8</v>
      </c>
      <c r="B43" t="s">
        <v>206</v>
      </c>
      <c r="C43">
        <v>1</v>
      </c>
      <c r="D43">
        <v>1</v>
      </c>
      <c r="E43">
        <f t="shared" si="0"/>
        <v>0.2</v>
      </c>
    </row>
    <row r="44" spans="1:5" x14ac:dyDescent="0.3">
      <c r="A44" t="s">
        <v>8</v>
      </c>
      <c r="B44" t="s">
        <v>5</v>
      </c>
      <c r="C44">
        <v>5</v>
      </c>
      <c r="D44">
        <v>8</v>
      </c>
      <c r="E44">
        <f t="shared" si="0"/>
        <v>8</v>
      </c>
    </row>
    <row r="45" spans="1:5" x14ac:dyDescent="0.3">
      <c r="A45" t="s">
        <v>8</v>
      </c>
      <c r="B45" t="s">
        <v>208</v>
      </c>
      <c r="C45">
        <v>5</v>
      </c>
      <c r="D45">
        <v>10</v>
      </c>
      <c r="E45">
        <f t="shared" si="0"/>
        <v>10</v>
      </c>
    </row>
    <row r="46" spans="1:5" x14ac:dyDescent="0.3">
      <c r="A46" t="s">
        <v>8</v>
      </c>
      <c r="B46" t="s">
        <v>10</v>
      </c>
      <c r="C46">
        <v>3</v>
      </c>
      <c r="D46">
        <v>1</v>
      </c>
      <c r="E46">
        <f t="shared" si="0"/>
        <v>0.6</v>
      </c>
    </row>
    <row r="47" spans="1:5" x14ac:dyDescent="0.3">
      <c r="A47" t="s">
        <v>8</v>
      </c>
      <c r="B47" t="s">
        <v>209</v>
      </c>
      <c r="C47">
        <v>5</v>
      </c>
      <c r="D47">
        <v>5</v>
      </c>
      <c r="E47">
        <f t="shared" si="0"/>
        <v>5</v>
      </c>
    </row>
    <row r="48" spans="1:5" x14ac:dyDescent="0.3">
      <c r="A48" t="s">
        <v>8</v>
      </c>
      <c r="B48" t="s">
        <v>210</v>
      </c>
      <c r="C48">
        <v>5</v>
      </c>
      <c r="D48">
        <v>9</v>
      </c>
      <c r="E48">
        <f t="shared" si="0"/>
        <v>9</v>
      </c>
    </row>
    <row r="49" spans="1:5" x14ac:dyDescent="0.3">
      <c r="A49" t="s">
        <v>8</v>
      </c>
      <c r="B49" t="s">
        <v>211</v>
      </c>
      <c r="C49">
        <v>3</v>
      </c>
      <c r="D49">
        <v>5</v>
      </c>
      <c r="E49">
        <f t="shared" si="0"/>
        <v>3</v>
      </c>
    </row>
    <row r="50" spans="1:5" x14ac:dyDescent="0.3">
      <c r="A50" t="s">
        <v>8</v>
      </c>
      <c r="B50" t="s">
        <v>11</v>
      </c>
      <c r="C50">
        <v>5</v>
      </c>
      <c r="D50">
        <v>2</v>
      </c>
      <c r="E50">
        <f t="shared" si="0"/>
        <v>2</v>
      </c>
    </row>
    <row r="51" spans="1:5" x14ac:dyDescent="0.3">
      <c r="A51" t="s">
        <v>8</v>
      </c>
      <c r="B51" t="s">
        <v>12</v>
      </c>
      <c r="C51">
        <v>1</v>
      </c>
      <c r="D51">
        <v>1</v>
      </c>
      <c r="E51">
        <f t="shared" si="0"/>
        <v>0.2</v>
      </c>
    </row>
    <row r="52" spans="1:5" x14ac:dyDescent="0.3">
      <c r="A52" t="s">
        <v>8</v>
      </c>
      <c r="B52" t="s">
        <v>7</v>
      </c>
      <c r="C52">
        <v>1</v>
      </c>
      <c r="D52">
        <v>1</v>
      </c>
      <c r="E52">
        <f t="shared" si="0"/>
        <v>0.2</v>
      </c>
    </row>
    <row r="53" spans="1:5" x14ac:dyDescent="0.3">
      <c r="A53" t="s">
        <v>8</v>
      </c>
      <c r="B53" t="s">
        <v>13</v>
      </c>
      <c r="C53">
        <v>1</v>
      </c>
      <c r="D53">
        <v>1</v>
      </c>
      <c r="E53">
        <f t="shared" si="0"/>
        <v>0.2</v>
      </c>
    </row>
    <row r="54" spans="1:5" x14ac:dyDescent="0.3">
      <c r="A54" t="s">
        <v>14</v>
      </c>
      <c r="B54" t="s">
        <v>202</v>
      </c>
      <c r="C54">
        <v>5</v>
      </c>
      <c r="D54">
        <v>3</v>
      </c>
      <c r="E54">
        <f t="shared" si="0"/>
        <v>3</v>
      </c>
    </row>
    <row r="55" spans="1:5" x14ac:dyDescent="0.3">
      <c r="A55" t="s">
        <v>14</v>
      </c>
      <c r="B55" t="s">
        <v>198</v>
      </c>
      <c r="C55">
        <v>5</v>
      </c>
      <c r="D55">
        <v>9</v>
      </c>
      <c r="E55">
        <f t="shared" si="0"/>
        <v>9</v>
      </c>
    </row>
    <row r="56" spans="1:5" x14ac:dyDescent="0.3">
      <c r="A56" t="s">
        <v>14</v>
      </c>
      <c r="B56" t="s">
        <v>1</v>
      </c>
      <c r="C56">
        <v>3</v>
      </c>
      <c r="D56">
        <v>2</v>
      </c>
      <c r="E56">
        <f t="shared" si="0"/>
        <v>1.2</v>
      </c>
    </row>
    <row r="57" spans="1:5" x14ac:dyDescent="0.3">
      <c r="A57" t="s">
        <v>14</v>
      </c>
      <c r="B57" t="s">
        <v>5</v>
      </c>
      <c r="C57">
        <v>4</v>
      </c>
      <c r="D57">
        <v>7</v>
      </c>
      <c r="E57">
        <f t="shared" si="0"/>
        <v>5.6</v>
      </c>
    </row>
    <row r="58" spans="1:5" x14ac:dyDescent="0.3">
      <c r="A58" t="s">
        <v>14</v>
      </c>
      <c r="B58" t="s">
        <v>207</v>
      </c>
      <c r="C58">
        <v>5</v>
      </c>
      <c r="D58">
        <v>8</v>
      </c>
      <c r="E58">
        <f t="shared" si="0"/>
        <v>8</v>
      </c>
    </row>
    <row r="59" spans="1:5" x14ac:dyDescent="0.3">
      <c r="A59" t="s">
        <v>14</v>
      </c>
      <c r="B59" t="s">
        <v>203</v>
      </c>
      <c r="C59">
        <v>4</v>
      </c>
      <c r="D59">
        <v>6</v>
      </c>
      <c r="E59">
        <f t="shared" si="0"/>
        <v>4.8</v>
      </c>
    </row>
    <row r="60" spans="1:5" x14ac:dyDescent="0.3">
      <c r="A60" t="s">
        <v>14</v>
      </c>
      <c r="B60" t="s">
        <v>201</v>
      </c>
      <c r="C60">
        <v>5</v>
      </c>
      <c r="D60">
        <v>8</v>
      </c>
      <c r="E60">
        <f t="shared" si="0"/>
        <v>8</v>
      </c>
    </row>
    <row r="61" spans="1:5" x14ac:dyDescent="0.3">
      <c r="A61" t="s">
        <v>14</v>
      </c>
      <c r="B61" t="s">
        <v>200</v>
      </c>
      <c r="C61">
        <v>5</v>
      </c>
      <c r="D61">
        <v>7</v>
      </c>
      <c r="E61">
        <f t="shared" si="0"/>
        <v>7</v>
      </c>
    </row>
    <row r="62" spans="1:5" x14ac:dyDescent="0.3">
      <c r="A62" t="s">
        <v>14</v>
      </c>
      <c r="B62" t="s">
        <v>194</v>
      </c>
      <c r="C62">
        <v>4</v>
      </c>
      <c r="D62">
        <v>5</v>
      </c>
      <c r="E62">
        <f t="shared" si="0"/>
        <v>4</v>
      </c>
    </row>
    <row r="63" spans="1:5" x14ac:dyDescent="0.3">
      <c r="A63" t="s">
        <v>14</v>
      </c>
      <c r="B63" t="s">
        <v>206</v>
      </c>
      <c r="C63">
        <v>5</v>
      </c>
      <c r="D63">
        <v>9</v>
      </c>
      <c r="E63">
        <f t="shared" si="0"/>
        <v>9</v>
      </c>
    </row>
    <row r="64" spans="1:5" x14ac:dyDescent="0.3">
      <c r="A64" t="s">
        <v>14</v>
      </c>
      <c r="B64" t="s">
        <v>7</v>
      </c>
      <c r="C64">
        <v>1</v>
      </c>
      <c r="D64">
        <v>1</v>
      </c>
      <c r="E64">
        <f t="shared" si="0"/>
        <v>0.2</v>
      </c>
    </row>
    <row r="65" spans="1:5" x14ac:dyDescent="0.3">
      <c r="A65" t="s">
        <v>14</v>
      </c>
      <c r="B65" t="s">
        <v>209</v>
      </c>
      <c r="C65">
        <v>5</v>
      </c>
      <c r="D65">
        <v>4</v>
      </c>
      <c r="E65">
        <f t="shared" si="0"/>
        <v>4</v>
      </c>
    </row>
    <row r="66" spans="1:5" x14ac:dyDescent="0.3">
      <c r="A66" t="s">
        <v>14</v>
      </c>
      <c r="B66" t="s">
        <v>12</v>
      </c>
      <c r="C66">
        <v>2</v>
      </c>
      <c r="D66">
        <v>1</v>
      </c>
      <c r="E66">
        <f t="shared" si="0"/>
        <v>0.4</v>
      </c>
    </row>
    <row r="67" spans="1:5" x14ac:dyDescent="0.3">
      <c r="A67" t="s">
        <v>14</v>
      </c>
      <c r="B67" t="s">
        <v>4</v>
      </c>
      <c r="C67">
        <v>1</v>
      </c>
      <c r="D67">
        <v>4</v>
      </c>
      <c r="E67">
        <f t="shared" ref="E67:E130" si="1">C67*D67/5</f>
        <v>0.8</v>
      </c>
    </row>
    <row r="68" spans="1:5" x14ac:dyDescent="0.3">
      <c r="A68" t="s">
        <v>37</v>
      </c>
      <c r="B68" t="s">
        <v>209</v>
      </c>
      <c r="C68">
        <v>3</v>
      </c>
      <c r="D68">
        <v>2</v>
      </c>
      <c r="E68">
        <f t="shared" si="1"/>
        <v>1.2</v>
      </c>
    </row>
    <row r="69" spans="1:5" x14ac:dyDescent="0.3">
      <c r="A69" t="s">
        <v>37</v>
      </c>
      <c r="B69" t="s">
        <v>15</v>
      </c>
      <c r="C69">
        <v>2</v>
      </c>
      <c r="D69">
        <v>2</v>
      </c>
      <c r="E69">
        <f t="shared" si="1"/>
        <v>0.8</v>
      </c>
    </row>
    <row r="70" spans="1:5" x14ac:dyDescent="0.3">
      <c r="A70" t="s">
        <v>37</v>
      </c>
      <c r="B70" t="s">
        <v>16</v>
      </c>
      <c r="C70">
        <v>3</v>
      </c>
      <c r="D70">
        <v>3</v>
      </c>
      <c r="E70">
        <f t="shared" si="1"/>
        <v>1.8</v>
      </c>
    </row>
    <row r="71" spans="1:5" x14ac:dyDescent="0.3">
      <c r="A71" t="s">
        <v>37</v>
      </c>
      <c r="B71" t="s">
        <v>1</v>
      </c>
      <c r="C71">
        <v>5</v>
      </c>
      <c r="D71">
        <v>8</v>
      </c>
      <c r="E71">
        <f t="shared" si="1"/>
        <v>8</v>
      </c>
    </row>
    <row r="72" spans="1:5" x14ac:dyDescent="0.3">
      <c r="A72" t="s">
        <v>37</v>
      </c>
      <c r="B72" t="s">
        <v>17</v>
      </c>
      <c r="C72">
        <v>1</v>
      </c>
      <c r="D72">
        <v>3</v>
      </c>
      <c r="E72">
        <f t="shared" si="1"/>
        <v>0.6</v>
      </c>
    </row>
    <row r="73" spans="1:5" x14ac:dyDescent="0.3">
      <c r="A73" t="s">
        <v>37</v>
      </c>
      <c r="B73" t="s">
        <v>32</v>
      </c>
      <c r="C73">
        <v>5</v>
      </c>
      <c r="D73">
        <v>4</v>
      </c>
      <c r="E73">
        <f t="shared" si="1"/>
        <v>4</v>
      </c>
    </row>
    <row r="74" spans="1:5" x14ac:dyDescent="0.3">
      <c r="A74" t="s">
        <v>37</v>
      </c>
      <c r="B74" t="s">
        <v>33</v>
      </c>
      <c r="C74">
        <v>5</v>
      </c>
      <c r="D74">
        <v>9</v>
      </c>
      <c r="E74">
        <f t="shared" si="1"/>
        <v>9</v>
      </c>
    </row>
    <row r="75" spans="1:5" x14ac:dyDescent="0.3">
      <c r="A75" t="s">
        <v>37</v>
      </c>
      <c r="B75" t="s">
        <v>5</v>
      </c>
      <c r="C75">
        <v>5</v>
      </c>
      <c r="D75">
        <v>8</v>
      </c>
      <c r="E75">
        <f t="shared" si="1"/>
        <v>8</v>
      </c>
    </row>
    <row r="76" spans="1:5" x14ac:dyDescent="0.3">
      <c r="A76" t="s">
        <v>37</v>
      </c>
      <c r="B76" t="s">
        <v>3</v>
      </c>
      <c r="C76">
        <v>2</v>
      </c>
      <c r="D76">
        <v>4</v>
      </c>
      <c r="E76">
        <f t="shared" si="1"/>
        <v>1.6</v>
      </c>
    </row>
    <row r="77" spans="1:5" x14ac:dyDescent="0.3">
      <c r="A77" t="s">
        <v>37</v>
      </c>
      <c r="B77" t="s">
        <v>34</v>
      </c>
      <c r="C77">
        <v>3</v>
      </c>
      <c r="D77">
        <v>3</v>
      </c>
      <c r="E77">
        <f t="shared" si="1"/>
        <v>1.8</v>
      </c>
    </row>
    <row r="78" spans="1:5" x14ac:dyDescent="0.3">
      <c r="A78" t="s">
        <v>37</v>
      </c>
      <c r="B78" t="s">
        <v>35</v>
      </c>
      <c r="C78">
        <v>5</v>
      </c>
      <c r="D78">
        <v>10</v>
      </c>
      <c r="E78">
        <f t="shared" si="1"/>
        <v>10</v>
      </c>
    </row>
    <row r="79" spans="1:5" x14ac:dyDescent="0.3">
      <c r="A79" t="s">
        <v>37</v>
      </c>
      <c r="B79" t="s">
        <v>36</v>
      </c>
      <c r="C79">
        <v>4</v>
      </c>
      <c r="D79">
        <v>4</v>
      </c>
      <c r="E79">
        <f t="shared" si="1"/>
        <v>3.2</v>
      </c>
    </row>
    <row r="80" spans="1:5" x14ac:dyDescent="0.3">
      <c r="A80" t="s">
        <v>37</v>
      </c>
      <c r="B80" t="s">
        <v>205</v>
      </c>
      <c r="C80">
        <v>4</v>
      </c>
      <c r="D80">
        <v>3</v>
      </c>
      <c r="E80">
        <f t="shared" si="1"/>
        <v>2.4</v>
      </c>
    </row>
    <row r="81" spans="1:5" x14ac:dyDescent="0.3">
      <c r="A81" t="s">
        <v>38</v>
      </c>
      <c r="B81" t="s">
        <v>211</v>
      </c>
      <c r="C81">
        <v>5</v>
      </c>
      <c r="D81">
        <v>8</v>
      </c>
      <c r="E81">
        <f t="shared" si="1"/>
        <v>8</v>
      </c>
    </row>
    <row r="82" spans="1:5" x14ac:dyDescent="0.3">
      <c r="A82" t="s">
        <v>38</v>
      </c>
      <c r="B82" t="s">
        <v>194</v>
      </c>
      <c r="C82">
        <v>2</v>
      </c>
      <c r="D82">
        <v>8</v>
      </c>
      <c r="E82">
        <f t="shared" si="1"/>
        <v>3.2</v>
      </c>
    </row>
    <row r="83" spans="1:5" x14ac:dyDescent="0.3">
      <c r="A83" t="s">
        <v>38</v>
      </c>
      <c r="B83" t="s">
        <v>39</v>
      </c>
      <c r="C83">
        <v>5</v>
      </c>
      <c r="D83">
        <v>5</v>
      </c>
      <c r="E83">
        <f t="shared" si="1"/>
        <v>5</v>
      </c>
    </row>
    <row r="84" spans="1:5" x14ac:dyDescent="0.3">
      <c r="A84" t="s">
        <v>38</v>
      </c>
      <c r="B84" t="s">
        <v>1</v>
      </c>
      <c r="C84">
        <v>5</v>
      </c>
      <c r="D84">
        <v>7</v>
      </c>
      <c r="E84">
        <f t="shared" si="1"/>
        <v>7</v>
      </c>
    </row>
    <row r="85" spans="1:5" x14ac:dyDescent="0.3">
      <c r="A85" t="s">
        <v>38</v>
      </c>
      <c r="B85" t="s">
        <v>11</v>
      </c>
      <c r="C85">
        <v>4</v>
      </c>
      <c r="D85">
        <v>5</v>
      </c>
      <c r="E85">
        <f t="shared" si="1"/>
        <v>4</v>
      </c>
    </row>
    <row r="86" spans="1:5" x14ac:dyDescent="0.3">
      <c r="A86" t="s">
        <v>38</v>
      </c>
      <c r="B86" t="s">
        <v>209</v>
      </c>
      <c r="C86">
        <v>5</v>
      </c>
      <c r="D86">
        <v>5</v>
      </c>
      <c r="E86">
        <f t="shared" si="1"/>
        <v>5</v>
      </c>
    </row>
    <row r="87" spans="1:5" x14ac:dyDescent="0.3">
      <c r="A87" t="s">
        <v>38</v>
      </c>
      <c r="B87" t="s">
        <v>205</v>
      </c>
      <c r="C87">
        <v>5</v>
      </c>
      <c r="D87">
        <v>9</v>
      </c>
      <c r="E87">
        <f t="shared" si="1"/>
        <v>9</v>
      </c>
    </row>
    <row r="88" spans="1:5" x14ac:dyDescent="0.3">
      <c r="A88" t="s">
        <v>38</v>
      </c>
      <c r="B88" t="s">
        <v>40</v>
      </c>
      <c r="C88">
        <v>5</v>
      </c>
      <c r="D88">
        <v>9</v>
      </c>
      <c r="E88">
        <f t="shared" si="1"/>
        <v>9</v>
      </c>
    </row>
    <row r="89" spans="1:5" x14ac:dyDescent="0.3">
      <c r="A89" t="s">
        <v>38</v>
      </c>
      <c r="B89" t="s">
        <v>201</v>
      </c>
      <c r="C89">
        <v>1</v>
      </c>
      <c r="D89">
        <v>3</v>
      </c>
      <c r="E89">
        <f t="shared" si="1"/>
        <v>0.6</v>
      </c>
    </row>
    <row r="90" spans="1:5" x14ac:dyDescent="0.3">
      <c r="A90" t="s">
        <v>38</v>
      </c>
      <c r="B90" t="s">
        <v>41</v>
      </c>
      <c r="C90">
        <v>1</v>
      </c>
      <c r="D90">
        <v>1</v>
      </c>
      <c r="E90">
        <f t="shared" si="1"/>
        <v>0.2</v>
      </c>
    </row>
    <row r="91" spans="1:5" x14ac:dyDescent="0.3">
      <c r="A91" t="s">
        <v>38</v>
      </c>
      <c r="B91" t="s">
        <v>17</v>
      </c>
      <c r="C91">
        <v>1</v>
      </c>
      <c r="D91">
        <v>1</v>
      </c>
      <c r="E91">
        <f t="shared" si="1"/>
        <v>0.2</v>
      </c>
    </row>
    <row r="92" spans="1:5" x14ac:dyDescent="0.3">
      <c r="A92" t="s">
        <v>42</v>
      </c>
      <c r="B92" t="s">
        <v>40</v>
      </c>
      <c r="C92">
        <v>5</v>
      </c>
      <c r="D92">
        <v>8</v>
      </c>
      <c r="E92">
        <f t="shared" si="1"/>
        <v>8</v>
      </c>
    </row>
    <row r="93" spans="1:5" x14ac:dyDescent="0.3">
      <c r="A93" t="s">
        <v>42</v>
      </c>
      <c r="B93" t="s">
        <v>5</v>
      </c>
      <c r="C93">
        <v>5</v>
      </c>
      <c r="D93">
        <v>5</v>
      </c>
      <c r="E93">
        <f t="shared" si="1"/>
        <v>5</v>
      </c>
    </row>
    <row r="94" spans="1:5" x14ac:dyDescent="0.3">
      <c r="A94" t="s">
        <v>42</v>
      </c>
      <c r="B94" t="s">
        <v>211</v>
      </c>
      <c r="C94">
        <v>5</v>
      </c>
      <c r="D94">
        <v>7</v>
      </c>
      <c r="E94">
        <f t="shared" si="1"/>
        <v>7</v>
      </c>
    </row>
    <row r="95" spans="1:5" x14ac:dyDescent="0.3">
      <c r="A95" t="s">
        <v>42</v>
      </c>
      <c r="B95" t="s">
        <v>1</v>
      </c>
      <c r="C95">
        <v>5</v>
      </c>
      <c r="D95">
        <v>9</v>
      </c>
      <c r="E95">
        <f t="shared" si="1"/>
        <v>9</v>
      </c>
    </row>
    <row r="96" spans="1:5" x14ac:dyDescent="0.3">
      <c r="A96" t="s">
        <v>42</v>
      </c>
      <c r="B96" t="s">
        <v>43</v>
      </c>
      <c r="C96">
        <v>2</v>
      </c>
      <c r="D96">
        <v>1</v>
      </c>
      <c r="E96">
        <f t="shared" si="1"/>
        <v>0.4</v>
      </c>
    </row>
    <row r="97" spans="1:5" x14ac:dyDescent="0.3">
      <c r="A97" t="s">
        <v>42</v>
      </c>
      <c r="B97" t="s">
        <v>44</v>
      </c>
      <c r="C97">
        <v>4</v>
      </c>
      <c r="D97">
        <v>6</v>
      </c>
      <c r="E97">
        <f t="shared" si="1"/>
        <v>4.8</v>
      </c>
    </row>
    <row r="98" spans="1:5" x14ac:dyDescent="0.3">
      <c r="A98" t="s">
        <v>42</v>
      </c>
      <c r="B98" t="s">
        <v>45</v>
      </c>
      <c r="C98">
        <v>3</v>
      </c>
      <c r="D98">
        <v>1</v>
      </c>
      <c r="E98">
        <f t="shared" si="1"/>
        <v>0.6</v>
      </c>
    </row>
    <row r="99" spans="1:5" x14ac:dyDescent="0.3">
      <c r="A99" t="s">
        <v>42</v>
      </c>
      <c r="B99" t="s">
        <v>33</v>
      </c>
      <c r="C99">
        <v>4</v>
      </c>
      <c r="D99">
        <v>5</v>
      </c>
      <c r="E99">
        <f t="shared" si="1"/>
        <v>4</v>
      </c>
    </row>
    <row r="100" spans="1:5" x14ac:dyDescent="0.3">
      <c r="A100" t="s">
        <v>42</v>
      </c>
      <c r="B100" t="s">
        <v>3</v>
      </c>
      <c r="C100">
        <v>4</v>
      </c>
      <c r="D100">
        <v>4</v>
      </c>
      <c r="E100">
        <f t="shared" si="1"/>
        <v>3.2</v>
      </c>
    </row>
    <row r="101" spans="1:5" x14ac:dyDescent="0.3">
      <c r="A101" t="s">
        <v>42</v>
      </c>
      <c r="B101" t="s">
        <v>46</v>
      </c>
      <c r="C101">
        <v>1</v>
      </c>
      <c r="D101">
        <v>1</v>
      </c>
      <c r="E101">
        <f t="shared" si="1"/>
        <v>0.2</v>
      </c>
    </row>
    <row r="102" spans="1:5" x14ac:dyDescent="0.3">
      <c r="A102" t="s">
        <v>42</v>
      </c>
      <c r="B102" t="s">
        <v>47</v>
      </c>
      <c r="C102">
        <v>1</v>
      </c>
      <c r="D102">
        <v>1</v>
      </c>
      <c r="E102">
        <f t="shared" si="1"/>
        <v>0.2</v>
      </c>
    </row>
    <row r="103" spans="1:5" x14ac:dyDescent="0.3">
      <c r="A103" t="s">
        <v>42</v>
      </c>
      <c r="B103" t="s">
        <v>48</v>
      </c>
      <c r="C103">
        <v>1</v>
      </c>
      <c r="D103">
        <v>1</v>
      </c>
      <c r="E103">
        <f t="shared" si="1"/>
        <v>0.2</v>
      </c>
    </row>
    <row r="104" spans="1:5" x14ac:dyDescent="0.3">
      <c r="A104" t="s">
        <v>42</v>
      </c>
      <c r="B104" t="s">
        <v>49</v>
      </c>
      <c r="C104">
        <v>2</v>
      </c>
      <c r="D104">
        <v>4</v>
      </c>
      <c r="E104">
        <f t="shared" si="1"/>
        <v>1.6</v>
      </c>
    </row>
    <row r="105" spans="1:5" x14ac:dyDescent="0.3">
      <c r="A105" t="s">
        <v>42</v>
      </c>
      <c r="B105" t="s">
        <v>50</v>
      </c>
      <c r="C105">
        <v>4</v>
      </c>
      <c r="D105">
        <v>3</v>
      </c>
      <c r="E105">
        <f t="shared" si="1"/>
        <v>2.4</v>
      </c>
    </row>
    <row r="106" spans="1:5" x14ac:dyDescent="0.3">
      <c r="A106" t="s">
        <v>42</v>
      </c>
      <c r="B106" t="s">
        <v>209</v>
      </c>
      <c r="C106">
        <v>5</v>
      </c>
      <c r="D106">
        <v>7</v>
      </c>
      <c r="E106">
        <f t="shared" si="1"/>
        <v>7</v>
      </c>
    </row>
    <row r="107" spans="1:5" x14ac:dyDescent="0.3">
      <c r="A107" t="s">
        <v>42</v>
      </c>
      <c r="B107" t="s">
        <v>51</v>
      </c>
      <c r="C107">
        <v>3</v>
      </c>
      <c r="D107">
        <v>4</v>
      </c>
      <c r="E107">
        <f t="shared" si="1"/>
        <v>2.4</v>
      </c>
    </row>
    <row r="108" spans="1:5" x14ac:dyDescent="0.3">
      <c r="A108" t="s">
        <v>52</v>
      </c>
      <c r="B108" t="s">
        <v>53</v>
      </c>
      <c r="C108">
        <v>5</v>
      </c>
      <c r="D108">
        <v>5</v>
      </c>
      <c r="E108">
        <f t="shared" si="1"/>
        <v>5</v>
      </c>
    </row>
    <row r="109" spans="1:5" x14ac:dyDescent="0.3">
      <c r="A109" t="s">
        <v>52</v>
      </c>
      <c r="B109" t="s">
        <v>3</v>
      </c>
      <c r="C109">
        <v>4</v>
      </c>
      <c r="D109">
        <v>4</v>
      </c>
      <c r="E109">
        <f t="shared" si="1"/>
        <v>3.2</v>
      </c>
    </row>
    <row r="110" spans="1:5" x14ac:dyDescent="0.3">
      <c r="A110" t="s">
        <v>52</v>
      </c>
      <c r="B110" t="s">
        <v>1</v>
      </c>
      <c r="C110">
        <v>4</v>
      </c>
      <c r="D110">
        <v>1</v>
      </c>
      <c r="E110">
        <f t="shared" si="1"/>
        <v>0.8</v>
      </c>
    </row>
    <row r="111" spans="1:5" x14ac:dyDescent="0.3">
      <c r="A111" t="s">
        <v>52</v>
      </c>
      <c r="B111" t="s">
        <v>54</v>
      </c>
      <c r="C111">
        <v>2</v>
      </c>
      <c r="D111">
        <v>1</v>
      </c>
      <c r="E111">
        <f t="shared" si="1"/>
        <v>0.4</v>
      </c>
    </row>
    <row r="112" spans="1:5" x14ac:dyDescent="0.3">
      <c r="A112" t="s">
        <v>52</v>
      </c>
      <c r="B112" t="s">
        <v>55</v>
      </c>
      <c r="C112">
        <v>1</v>
      </c>
      <c r="D112">
        <v>2</v>
      </c>
      <c r="E112">
        <f t="shared" si="1"/>
        <v>0.4</v>
      </c>
    </row>
    <row r="113" spans="1:5" x14ac:dyDescent="0.3">
      <c r="A113" t="s">
        <v>52</v>
      </c>
      <c r="B113" t="s">
        <v>50</v>
      </c>
      <c r="C113">
        <v>1</v>
      </c>
      <c r="D113">
        <v>2</v>
      </c>
      <c r="E113">
        <f t="shared" si="1"/>
        <v>0.4</v>
      </c>
    </row>
    <row r="114" spans="1:5" x14ac:dyDescent="0.3">
      <c r="A114" t="s">
        <v>52</v>
      </c>
      <c r="B114" t="s">
        <v>199</v>
      </c>
      <c r="C114">
        <v>1</v>
      </c>
      <c r="D114">
        <v>1</v>
      </c>
      <c r="E114">
        <f t="shared" si="1"/>
        <v>0.2</v>
      </c>
    </row>
    <row r="115" spans="1:5" x14ac:dyDescent="0.3">
      <c r="A115" t="s">
        <v>52</v>
      </c>
      <c r="B115" t="s">
        <v>211</v>
      </c>
      <c r="C115">
        <v>5</v>
      </c>
      <c r="D115">
        <v>1</v>
      </c>
      <c r="E115">
        <f t="shared" si="1"/>
        <v>1</v>
      </c>
    </row>
    <row r="116" spans="1:5" x14ac:dyDescent="0.3">
      <c r="A116" t="s">
        <v>52</v>
      </c>
      <c r="B116" t="s">
        <v>56</v>
      </c>
      <c r="C116">
        <v>2</v>
      </c>
      <c r="D116">
        <v>1</v>
      </c>
      <c r="E116">
        <f t="shared" si="1"/>
        <v>0.4</v>
      </c>
    </row>
    <row r="117" spans="1:5" x14ac:dyDescent="0.3">
      <c r="A117" t="s">
        <v>52</v>
      </c>
      <c r="B117" t="s">
        <v>39</v>
      </c>
      <c r="C117">
        <v>2</v>
      </c>
      <c r="D117">
        <v>1</v>
      </c>
      <c r="E117">
        <f t="shared" si="1"/>
        <v>0.4</v>
      </c>
    </row>
    <row r="118" spans="1:5" x14ac:dyDescent="0.3">
      <c r="A118" t="s">
        <v>52</v>
      </c>
      <c r="B118" t="s">
        <v>32</v>
      </c>
      <c r="C118">
        <v>5</v>
      </c>
      <c r="D118">
        <v>4</v>
      </c>
      <c r="E118">
        <f t="shared" si="1"/>
        <v>4</v>
      </c>
    </row>
    <row r="119" spans="1:5" x14ac:dyDescent="0.3">
      <c r="A119" t="s">
        <v>52</v>
      </c>
      <c r="B119" t="s">
        <v>209</v>
      </c>
      <c r="C119">
        <v>4</v>
      </c>
      <c r="D119">
        <v>3</v>
      </c>
      <c r="E119">
        <f t="shared" si="1"/>
        <v>2.4</v>
      </c>
    </row>
    <row r="120" spans="1:5" x14ac:dyDescent="0.3">
      <c r="A120" t="s">
        <v>52</v>
      </c>
      <c r="B120" t="s">
        <v>57</v>
      </c>
      <c r="C120">
        <v>1</v>
      </c>
      <c r="D120">
        <v>2</v>
      </c>
      <c r="E120">
        <f t="shared" si="1"/>
        <v>0.4</v>
      </c>
    </row>
    <row r="121" spans="1:5" x14ac:dyDescent="0.3">
      <c r="A121" t="s">
        <v>52</v>
      </c>
      <c r="B121" t="s">
        <v>58</v>
      </c>
      <c r="C121">
        <v>2</v>
      </c>
      <c r="D121">
        <v>2</v>
      </c>
      <c r="E121">
        <f t="shared" si="1"/>
        <v>0.8</v>
      </c>
    </row>
    <row r="122" spans="1:5" x14ac:dyDescent="0.3">
      <c r="A122" t="s">
        <v>52</v>
      </c>
      <c r="B122" t="s">
        <v>10</v>
      </c>
      <c r="C122">
        <v>5</v>
      </c>
      <c r="D122">
        <v>2</v>
      </c>
      <c r="E122">
        <f t="shared" si="1"/>
        <v>2</v>
      </c>
    </row>
    <row r="123" spans="1:5" x14ac:dyDescent="0.3">
      <c r="A123" t="s">
        <v>52</v>
      </c>
      <c r="B123" t="s">
        <v>33</v>
      </c>
      <c r="C123">
        <v>1</v>
      </c>
      <c r="D123">
        <v>1</v>
      </c>
      <c r="E123">
        <f t="shared" si="1"/>
        <v>0.2</v>
      </c>
    </row>
    <row r="124" spans="1:5" x14ac:dyDescent="0.3">
      <c r="A124" t="s">
        <v>52</v>
      </c>
      <c r="B124" t="s">
        <v>59</v>
      </c>
      <c r="C124">
        <v>1</v>
      </c>
      <c r="D124">
        <v>2</v>
      </c>
      <c r="E124">
        <f t="shared" si="1"/>
        <v>0.4</v>
      </c>
    </row>
    <row r="125" spans="1:5" x14ac:dyDescent="0.3">
      <c r="A125" t="s">
        <v>52</v>
      </c>
      <c r="B125" t="s">
        <v>60</v>
      </c>
      <c r="C125">
        <v>3</v>
      </c>
      <c r="D125">
        <v>1</v>
      </c>
      <c r="E125">
        <f t="shared" si="1"/>
        <v>0.6</v>
      </c>
    </row>
    <row r="126" spans="1:5" x14ac:dyDescent="0.3">
      <c r="A126" t="s">
        <v>52</v>
      </c>
      <c r="B126" t="s">
        <v>61</v>
      </c>
      <c r="C126">
        <v>2</v>
      </c>
      <c r="D126">
        <v>1</v>
      </c>
      <c r="E126">
        <f t="shared" si="1"/>
        <v>0.4</v>
      </c>
    </row>
    <row r="127" spans="1:5" x14ac:dyDescent="0.3">
      <c r="A127" t="s">
        <v>52</v>
      </c>
      <c r="B127" t="s">
        <v>62</v>
      </c>
      <c r="C127">
        <v>4</v>
      </c>
      <c r="D127">
        <v>2</v>
      </c>
      <c r="E127">
        <f t="shared" si="1"/>
        <v>1.6</v>
      </c>
    </row>
    <row r="128" spans="1:5" x14ac:dyDescent="0.3">
      <c r="A128" t="s">
        <v>52</v>
      </c>
      <c r="B128" t="s">
        <v>63</v>
      </c>
      <c r="C128">
        <v>4</v>
      </c>
      <c r="D128">
        <v>4</v>
      </c>
      <c r="E128">
        <f t="shared" si="1"/>
        <v>3.2</v>
      </c>
    </row>
    <row r="129" spans="1:5" x14ac:dyDescent="0.3">
      <c r="A129" t="s">
        <v>52</v>
      </c>
      <c r="B129" t="s">
        <v>64</v>
      </c>
      <c r="C129">
        <v>2</v>
      </c>
      <c r="D129">
        <v>4</v>
      </c>
      <c r="E129">
        <f t="shared" si="1"/>
        <v>1.6</v>
      </c>
    </row>
    <row r="130" spans="1:5" x14ac:dyDescent="0.3">
      <c r="A130" t="s">
        <v>52</v>
      </c>
      <c r="B130" t="s">
        <v>5</v>
      </c>
      <c r="C130">
        <v>2</v>
      </c>
      <c r="D130">
        <v>5</v>
      </c>
      <c r="E130">
        <f t="shared" si="1"/>
        <v>2</v>
      </c>
    </row>
    <row r="131" spans="1:5" x14ac:dyDescent="0.3">
      <c r="A131" t="s">
        <v>52</v>
      </c>
      <c r="B131" t="s">
        <v>48</v>
      </c>
      <c r="C131">
        <v>1</v>
      </c>
      <c r="D131">
        <v>2</v>
      </c>
      <c r="E131">
        <f t="shared" ref="E131:E184" si="2">C131*D131/5</f>
        <v>0.4</v>
      </c>
    </row>
    <row r="132" spans="1:5" x14ac:dyDescent="0.3">
      <c r="A132" t="s">
        <v>65</v>
      </c>
      <c r="B132" t="s">
        <v>66</v>
      </c>
      <c r="C132">
        <v>5</v>
      </c>
      <c r="D132">
        <v>9</v>
      </c>
      <c r="E132">
        <f t="shared" si="2"/>
        <v>9</v>
      </c>
    </row>
    <row r="133" spans="1:5" x14ac:dyDescent="0.3">
      <c r="A133" t="s">
        <v>65</v>
      </c>
      <c r="B133" t="s">
        <v>211</v>
      </c>
      <c r="C133">
        <v>5</v>
      </c>
      <c r="D133">
        <v>4</v>
      </c>
      <c r="E133">
        <f t="shared" si="2"/>
        <v>4</v>
      </c>
    </row>
    <row r="134" spans="1:5" x14ac:dyDescent="0.3">
      <c r="A134" t="s">
        <v>65</v>
      </c>
      <c r="B134" t="s">
        <v>32</v>
      </c>
      <c r="C134">
        <v>5</v>
      </c>
      <c r="D134">
        <v>9</v>
      </c>
      <c r="E134">
        <f t="shared" si="2"/>
        <v>9</v>
      </c>
    </row>
    <row r="135" spans="1:5" x14ac:dyDescent="0.3">
      <c r="A135" t="s">
        <v>65</v>
      </c>
      <c r="B135" t="s">
        <v>3</v>
      </c>
      <c r="C135">
        <v>5</v>
      </c>
      <c r="D135">
        <v>9</v>
      </c>
      <c r="E135">
        <f t="shared" si="2"/>
        <v>9</v>
      </c>
    </row>
    <row r="136" spans="1:5" x14ac:dyDescent="0.3">
      <c r="A136" t="s">
        <v>65</v>
      </c>
      <c r="B136" t="s">
        <v>50</v>
      </c>
      <c r="C136">
        <v>3</v>
      </c>
      <c r="D136">
        <v>1</v>
      </c>
      <c r="E136">
        <f t="shared" si="2"/>
        <v>0.6</v>
      </c>
    </row>
    <row r="137" spans="1:5" x14ac:dyDescent="0.3">
      <c r="A137" t="s">
        <v>65</v>
      </c>
      <c r="B137" t="s">
        <v>44</v>
      </c>
      <c r="C137">
        <v>1</v>
      </c>
      <c r="D137">
        <v>1</v>
      </c>
      <c r="E137">
        <f t="shared" si="2"/>
        <v>0.2</v>
      </c>
    </row>
    <row r="138" spans="1:5" x14ac:dyDescent="0.3">
      <c r="A138" t="s">
        <v>65</v>
      </c>
      <c r="B138" t="s">
        <v>67</v>
      </c>
      <c r="C138">
        <v>1</v>
      </c>
      <c r="D138">
        <v>1</v>
      </c>
      <c r="E138">
        <f t="shared" si="2"/>
        <v>0.2</v>
      </c>
    </row>
    <row r="139" spans="1:5" x14ac:dyDescent="0.3">
      <c r="A139" t="s">
        <v>65</v>
      </c>
      <c r="B139" t="s">
        <v>68</v>
      </c>
      <c r="C139">
        <v>1</v>
      </c>
      <c r="D139">
        <v>2</v>
      </c>
      <c r="E139">
        <f t="shared" si="2"/>
        <v>0.4</v>
      </c>
    </row>
    <row r="140" spans="1:5" x14ac:dyDescent="0.3">
      <c r="A140" t="s">
        <v>65</v>
      </c>
      <c r="B140" t="s">
        <v>33</v>
      </c>
      <c r="C140">
        <v>5</v>
      </c>
      <c r="D140">
        <v>4</v>
      </c>
      <c r="E140">
        <f t="shared" si="2"/>
        <v>4</v>
      </c>
    </row>
    <row r="141" spans="1:5" x14ac:dyDescent="0.3">
      <c r="A141" t="s">
        <v>65</v>
      </c>
      <c r="B141" t="s">
        <v>209</v>
      </c>
      <c r="C141">
        <v>5</v>
      </c>
      <c r="D141">
        <v>5</v>
      </c>
      <c r="E141">
        <f t="shared" si="2"/>
        <v>5</v>
      </c>
    </row>
    <row r="142" spans="1:5" x14ac:dyDescent="0.3">
      <c r="A142" t="s">
        <v>65</v>
      </c>
      <c r="B142" t="s">
        <v>48</v>
      </c>
      <c r="C142">
        <v>4</v>
      </c>
      <c r="D142">
        <v>2</v>
      </c>
      <c r="E142">
        <f t="shared" si="2"/>
        <v>1.6</v>
      </c>
    </row>
    <row r="143" spans="1:5" x14ac:dyDescent="0.3">
      <c r="A143" t="s">
        <v>65</v>
      </c>
      <c r="B143" t="s">
        <v>49</v>
      </c>
      <c r="C143">
        <v>3</v>
      </c>
      <c r="D143">
        <v>3</v>
      </c>
      <c r="E143">
        <f t="shared" si="2"/>
        <v>1.8</v>
      </c>
    </row>
    <row r="144" spans="1:5" x14ac:dyDescent="0.3">
      <c r="A144" t="s">
        <v>65</v>
      </c>
      <c r="B144" t="s">
        <v>11</v>
      </c>
      <c r="C144">
        <v>1</v>
      </c>
      <c r="D144">
        <v>3</v>
      </c>
      <c r="E144">
        <f t="shared" si="2"/>
        <v>0.6</v>
      </c>
    </row>
    <row r="145" spans="1:5" x14ac:dyDescent="0.3">
      <c r="A145" t="s">
        <v>65</v>
      </c>
      <c r="B145" t="s">
        <v>69</v>
      </c>
      <c r="C145">
        <v>4</v>
      </c>
      <c r="D145">
        <v>6</v>
      </c>
      <c r="E145">
        <f t="shared" si="2"/>
        <v>4.8</v>
      </c>
    </row>
    <row r="146" spans="1:5" x14ac:dyDescent="0.3">
      <c r="A146" t="s">
        <v>65</v>
      </c>
      <c r="B146" t="s">
        <v>70</v>
      </c>
      <c r="C146">
        <v>3</v>
      </c>
      <c r="D146">
        <v>4</v>
      </c>
      <c r="E146">
        <f t="shared" si="2"/>
        <v>2.4</v>
      </c>
    </row>
    <row r="147" spans="1:5" x14ac:dyDescent="0.3">
      <c r="A147" t="s">
        <v>65</v>
      </c>
      <c r="B147" t="s">
        <v>71</v>
      </c>
      <c r="C147">
        <v>2</v>
      </c>
      <c r="D147">
        <v>2</v>
      </c>
      <c r="E147">
        <f t="shared" si="2"/>
        <v>0.8</v>
      </c>
    </row>
    <row r="148" spans="1:5" x14ac:dyDescent="0.3">
      <c r="A148" t="s">
        <v>65</v>
      </c>
      <c r="B148" t="s">
        <v>72</v>
      </c>
      <c r="C148">
        <v>1</v>
      </c>
      <c r="D148">
        <v>1</v>
      </c>
      <c r="E148">
        <f t="shared" si="2"/>
        <v>0.2</v>
      </c>
    </row>
    <row r="149" spans="1:5" x14ac:dyDescent="0.3">
      <c r="A149" t="s">
        <v>65</v>
      </c>
      <c r="B149" t="s">
        <v>6</v>
      </c>
      <c r="C149">
        <v>1</v>
      </c>
      <c r="D149">
        <v>1</v>
      </c>
      <c r="E149">
        <f t="shared" si="2"/>
        <v>0.2</v>
      </c>
    </row>
    <row r="150" spans="1:5" x14ac:dyDescent="0.3">
      <c r="A150" t="s">
        <v>65</v>
      </c>
      <c r="B150" t="s">
        <v>73</v>
      </c>
      <c r="C150">
        <v>2</v>
      </c>
      <c r="D150">
        <v>3</v>
      </c>
      <c r="E150">
        <f t="shared" si="2"/>
        <v>1.2</v>
      </c>
    </row>
    <row r="151" spans="1:5" x14ac:dyDescent="0.3">
      <c r="A151" t="s">
        <v>65</v>
      </c>
      <c r="B151" t="s">
        <v>166</v>
      </c>
      <c r="C151">
        <v>1</v>
      </c>
      <c r="D151">
        <v>1</v>
      </c>
      <c r="E151">
        <f t="shared" si="2"/>
        <v>0.2</v>
      </c>
    </row>
    <row r="152" spans="1:5" x14ac:dyDescent="0.3">
      <c r="A152" t="s">
        <v>65</v>
      </c>
      <c r="B152" t="s">
        <v>5</v>
      </c>
      <c r="C152">
        <v>4</v>
      </c>
      <c r="D152">
        <v>4</v>
      </c>
      <c r="E152">
        <f t="shared" si="2"/>
        <v>3.2</v>
      </c>
    </row>
    <row r="153" spans="1:5" x14ac:dyDescent="0.3">
      <c r="A153" t="s">
        <v>65</v>
      </c>
      <c r="B153" t="s">
        <v>10</v>
      </c>
      <c r="C153">
        <v>1</v>
      </c>
      <c r="D153">
        <v>1</v>
      </c>
      <c r="E153">
        <f t="shared" si="2"/>
        <v>0.2</v>
      </c>
    </row>
    <row r="154" spans="1:5" x14ac:dyDescent="0.3">
      <c r="A154" t="s">
        <v>65</v>
      </c>
      <c r="B154" t="s">
        <v>1</v>
      </c>
      <c r="C154">
        <v>3</v>
      </c>
      <c r="D154">
        <v>5</v>
      </c>
      <c r="E154">
        <f t="shared" si="2"/>
        <v>3</v>
      </c>
    </row>
    <row r="155" spans="1:5" x14ac:dyDescent="0.3">
      <c r="A155" t="s">
        <v>65</v>
      </c>
      <c r="B155" t="s">
        <v>75</v>
      </c>
      <c r="C155">
        <v>1</v>
      </c>
      <c r="D155">
        <v>1</v>
      </c>
      <c r="E155">
        <f t="shared" si="2"/>
        <v>0.2</v>
      </c>
    </row>
    <row r="156" spans="1:5" x14ac:dyDescent="0.3">
      <c r="A156" t="s">
        <v>65</v>
      </c>
      <c r="B156" t="s">
        <v>58</v>
      </c>
      <c r="C156">
        <v>2</v>
      </c>
      <c r="D156">
        <v>6</v>
      </c>
      <c r="E156">
        <f t="shared" si="2"/>
        <v>2.4</v>
      </c>
    </row>
    <row r="157" spans="1:5" x14ac:dyDescent="0.3">
      <c r="A157" t="s">
        <v>65</v>
      </c>
      <c r="B157" t="s">
        <v>60</v>
      </c>
      <c r="C157">
        <v>1</v>
      </c>
      <c r="D157">
        <v>1</v>
      </c>
      <c r="E157">
        <f t="shared" si="2"/>
        <v>0.2</v>
      </c>
    </row>
    <row r="158" spans="1:5" x14ac:dyDescent="0.3">
      <c r="A158" t="s">
        <v>65</v>
      </c>
      <c r="B158" t="s">
        <v>43</v>
      </c>
      <c r="C158">
        <v>2</v>
      </c>
      <c r="D158">
        <v>4</v>
      </c>
      <c r="E158">
        <f t="shared" si="2"/>
        <v>1.6</v>
      </c>
    </row>
    <row r="159" spans="1:5" x14ac:dyDescent="0.3">
      <c r="A159" t="s">
        <v>76</v>
      </c>
      <c r="B159" t="s">
        <v>32</v>
      </c>
      <c r="C159">
        <v>5</v>
      </c>
      <c r="D159">
        <v>9</v>
      </c>
      <c r="E159">
        <f t="shared" si="2"/>
        <v>9</v>
      </c>
    </row>
    <row r="160" spans="1:5" x14ac:dyDescent="0.3">
      <c r="A160" t="s">
        <v>76</v>
      </c>
      <c r="B160" t="s">
        <v>66</v>
      </c>
      <c r="C160">
        <v>4</v>
      </c>
      <c r="D160">
        <v>5</v>
      </c>
      <c r="E160">
        <f t="shared" si="2"/>
        <v>4</v>
      </c>
    </row>
    <row r="161" spans="1:5" x14ac:dyDescent="0.3">
      <c r="A161" t="s">
        <v>76</v>
      </c>
      <c r="B161" t="s">
        <v>209</v>
      </c>
      <c r="C161">
        <v>4</v>
      </c>
      <c r="D161">
        <v>4</v>
      </c>
      <c r="E161">
        <f t="shared" si="2"/>
        <v>3.2</v>
      </c>
    </row>
    <row r="162" spans="1:5" x14ac:dyDescent="0.3">
      <c r="A162" t="s">
        <v>76</v>
      </c>
      <c r="B162" t="s">
        <v>58</v>
      </c>
      <c r="C162">
        <v>3</v>
      </c>
      <c r="D162">
        <v>5</v>
      </c>
      <c r="E162">
        <f t="shared" si="2"/>
        <v>3</v>
      </c>
    </row>
    <row r="163" spans="1:5" x14ac:dyDescent="0.3">
      <c r="A163" t="s">
        <v>76</v>
      </c>
      <c r="B163" t="s">
        <v>77</v>
      </c>
      <c r="C163">
        <v>1</v>
      </c>
      <c r="D163">
        <v>4</v>
      </c>
      <c r="E163">
        <f t="shared" si="2"/>
        <v>0.8</v>
      </c>
    </row>
    <row r="164" spans="1:5" x14ac:dyDescent="0.3">
      <c r="A164" t="s">
        <v>76</v>
      </c>
      <c r="B164" t="s">
        <v>78</v>
      </c>
      <c r="C164">
        <v>1</v>
      </c>
      <c r="D164">
        <v>1</v>
      </c>
      <c r="E164">
        <f t="shared" si="2"/>
        <v>0.2</v>
      </c>
    </row>
    <row r="165" spans="1:5" x14ac:dyDescent="0.3">
      <c r="A165" t="s">
        <v>76</v>
      </c>
      <c r="B165" t="s">
        <v>10</v>
      </c>
      <c r="C165">
        <v>5</v>
      </c>
      <c r="D165">
        <v>6</v>
      </c>
      <c r="E165">
        <f t="shared" si="2"/>
        <v>6</v>
      </c>
    </row>
    <row r="166" spans="1:5" x14ac:dyDescent="0.3">
      <c r="A166" t="s">
        <v>76</v>
      </c>
      <c r="B166" t="s">
        <v>3</v>
      </c>
      <c r="C166">
        <v>5</v>
      </c>
      <c r="D166">
        <v>7</v>
      </c>
      <c r="E166">
        <f t="shared" si="2"/>
        <v>7</v>
      </c>
    </row>
    <row r="167" spans="1:5" x14ac:dyDescent="0.3">
      <c r="A167" t="s">
        <v>76</v>
      </c>
      <c r="B167" t="s">
        <v>53</v>
      </c>
      <c r="C167">
        <v>3</v>
      </c>
      <c r="D167">
        <v>4</v>
      </c>
      <c r="E167">
        <f t="shared" si="2"/>
        <v>2.4</v>
      </c>
    </row>
    <row r="168" spans="1:5" x14ac:dyDescent="0.3">
      <c r="A168" t="s">
        <v>76</v>
      </c>
      <c r="B168" t="s">
        <v>60</v>
      </c>
      <c r="C168">
        <v>4</v>
      </c>
      <c r="D168">
        <v>3</v>
      </c>
      <c r="E168">
        <f t="shared" si="2"/>
        <v>2.4</v>
      </c>
    </row>
    <row r="169" spans="1:5" x14ac:dyDescent="0.3">
      <c r="A169" t="s">
        <v>76</v>
      </c>
      <c r="B169" t="s">
        <v>73</v>
      </c>
      <c r="C169">
        <v>5</v>
      </c>
      <c r="D169">
        <v>3</v>
      </c>
      <c r="E169">
        <f t="shared" si="2"/>
        <v>3</v>
      </c>
    </row>
    <row r="170" spans="1:5" x14ac:dyDescent="0.3">
      <c r="A170" t="s">
        <v>76</v>
      </c>
      <c r="B170" t="s">
        <v>48</v>
      </c>
      <c r="C170">
        <v>4</v>
      </c>
      <c r="D170">
        <v>3</v>
      </c>
      <c r="E170">
        <f t="shared" si="2"/>
        <v>2.4</v>
      </c>
    </row>
    <row r="171" spans="1:5" x14ac:dyDescent="0.3">
      <c r="A171" t="s">
        <v>76</v>
      </c>
      <c r="B171" t="s">
        <v>211</v>
      </c>
      <c r="C171">
        <v>1</v>
      </c>
      <c r="D171">
        <v>1</v>
      </c>
      <c r="E171">
        <f t="shared" si="2"/>
        <v>0.2</v>
      </c>
    </row>
    <row r="172" spans="1:5" x14ac:dyDescent="0.3">
      <c r="A172" t="s">
        <v>76</v>
      </c>
      <c r="B172" t="s">
        <v>50</v>
      </c>
      <c r="C172">
        <v>5</v>
      </c>
      <c r="D172">
        <v>2</v>
      </c>
      <c r="E172">
        <f t="shared" si="2"/>
        <v>2</v>
      </c>
    </row>
    <row r="173" spans="1:5" x14ac:dyDescent="0.3">
      <c r="A173" t="s">
        <v>76</v>
      </c>
      <c r="B173" t="s">
        <v>165</v>
      </c>
      <c r="C173">
        <v>2</v>
      </c>
      <c r="D173">
        <v>1</v>
      </c>
      <c r="E173">
        <f t="shared" si="2"/>
        <v>0.4</v>
      </c>
    </row>
    <row r="174" spans="1:5" x14ac:dyDescent="0.3">
      <c r="A174" t="s">
        <v>76</v>
      </c>
      <c r="B174" t="s">
        <v>80</v>
      </c>
      <c r="C174">
        <v>1</v>
      </c>
      <c r="D174">
        <v>1</v>
      </c>
      <c r="E174">
        <f t="shared" si="2"/>
        <v>0.2</v>
      </c>
    </row>
    <row r="175" spans="1:5" x14ac:dyDescent="0.3">
      <c r="A175" t="s">
        <v>76</v>
      </c>
      <c r="B175" t="s">
        <v>81</v>
      </c>
      <c r="C175">
        <v>1</v>
      </c>
      <c r="D175">
        <v>1</v>
      </c>
      <c r="E175">
        <f t="shared" si="2"/>
        <v>0.2</v>
      </c>
    </row>
    <row r="176" spans="1:5" x14ac:dyDescent="0.3">
      <c r="A176" t="s">
        <v>76</v>
      </c>
      <c r="B176" t="s">
        <v>69</v>
      </c>
      <c r="C176">
        <v>1</v>
      </c>
      <c r="D176">
        <v>1</v>
      </c>
      <c r="E176">
        <f t="shared" si="2"/>
        <v>0.2</v>
      </c>
    </row>
    <row r="177" spans="1:5" x14ac:dyDescent="0.3">
      <c r="A177" t="s">
        <v>76</v>
      </c>
      <c r="B177" t="s">
        <v>11</v>
      </c>
      <c r="C177">
        <v>1</v>
      </c>
      <c r="D177">
        <v>1</v>
      </c>
      <c r="E177">
        <f t="shared" si="2"/>
        <v>0.2</v>
      </c>
    </row>
    <row r="178" spans="1:5" x14ac:dyDescent="0.3">
      <c r="A178" t="s">
        <v>76</v>
      </c>
      <c r="B178" t="s">
        <v>70</v>
      </c>
      <c r="C178">
        <v>1</v>
      </c>
      <c r="D178">
        <v>1</v>
      </c>
      <c r="E178">
        <f t="shared" si="2"/>
        <v>0.2</v>
      </c>
    </row>
    <row r="179" spans="1:5" x14ac:dyDescent="0.3">
      <c r="A179" t="s">
        <v>76</v>
      </c>
      <c r="B179" t="s">
        <v>89</v>
      </c>
      <c r="C179">
        <v>2</v>
      </c>
      <c r="D179">
        <v>5</v>
      </c>
      <c r="E179">
        <f t="shared" si="2"/>
        <v>2</v>
      </c>
    </row>
    <row r="180" spans="1:5" x14ac:dyDescent="0.3">
      <c r="A180" t="s">
        <v>76</v>
      </c>
      <c r="B180" t="s">
        <v>90</v>
      </c>
      <c r="C180">
        <v>2</v>
      </c>
      <c r="D180">
        <v>3</v>
      </c>
      <c r="E180">
        <f t="shared" si="2"/>
        <v>1.2</v>
      </c>
    </row>
    <row r="181" spans="1:5" x14ac:dyDescent="0.3">
      <c r="A181" t="s">
        <v>76</v>
      </c>
      <c r="B181" t="s">
        <v>44</v>
      </c>
      <c r="C181">
        <v>2</v>
      </c>
      <c r="D181">
        <v>2</v>
      </c>
      <c r="E181">
        <f t="shared" si="2"/>
        <v>0.8</v>
      </c>
    </row>
    <row r="182" spans="1:5" x14ac:dyDescent="0.3">
      <c r="A182" t="s">
        <v>76</v>
      </c>
      <c r="B182" t="s">
        <v>15</v>
      </c>
      <c r="C182">
        <v>1</v>
      </c>
      <c r="D182">
        <v>1</v>
      </c>
      <c r="E182">
        <f t="shared" si="2"/>
        <v>0.2</v>
      </c>
    </row>
    <row r="183" spans="1:5" x14ac:dyDescent="0.3">
      <c r="A183" t="s">
        <v>76</v>
      </c>
      <c r="B183" t="s">
        <v>40</v>
      </c>
      <c r="C183">
        <v>1</v>
      </c>
      <c r="D183">
        <v>1</v>
      </c>
      <c r="E183">
        <f t="shared" si="2"/>
        <v>0.2</v>
      </c>
    </row>
    <row r="184" spans="1:5" x14ac:dyDescent="0.3">
      <c r="A184" t="s">
        <v>76</v>
      </c>
      <c r="B184" t="s">
        <v>193</v>
      </c>
      <c r="C184">
        <v>1</v>
      </c>
      <c r="D184">
        <v>1</v>
      </c>
      <c r="E184">
        <f t="shared" si="2"/>
        <v>0.2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50" workbookViewId="0">
      <selection activeCell="C11" sqref="C11"/>
    </sheetView>
  </sheetViews>
  <sheetFormatPr defaultColWidth="11.07421875" defaultRowHeight="13.5" x14ac:dyDescent="0.3"/>
  <sheetData>
    <row r="1" spans="1:3" x14ac:dyDescent="0.3">
      <c r="A1" t="s">
        <v>18</v>
      </c>
      <c r="B1" t="s">
        <v>19</v>
      </c>
    </row>
    <row r="2" spans="1:3" x14ac:dyDescent="0.3">
      <c r="A2">
        <v>10</v>
      </c>
      <c r="B2" t="s">
        <v>20</v>
      </c>
    </row>
    <row r="3" spans="1:3" x14ac:dyDescent="0.3">
      <c r="A3">
        <v>9</v>
      </c>
      <c r="B3" t="s">
        <v>21</v>
      </c>
    </row>
    <row r="4" spans="1:3" x14ac:dyDescent="0.3">
      <c r="A4">
        <v>8</v>
      </c>
      <c r="B4" t="s">
        <v>22</v>
      </c>
    </row>
    <row r="5" spans="1:3" x14ac:dyDescent="0.3">
      <c r="A5">
        <v>7</v>
      </c>
      <c r="B5" t="s">
        <v>23</v>
      </c>
    </row>
    <row r="6" spans="1:3" x14ac:dyDescent="0.3">
      <c r="A6">
        <v>6</v>
      </c>
      <c r="B6" t="s">
        <v>24</v>
      </c>
    </row>
    <row r="7" spans="1:3" x14ac:dyDescent="0.3">
      <c r="A7">
        <v>5</v>
      </c>
      <c r="B7" s="24" t="s">
        <v>25</v>
      </c>
    </row>
    <row r="8" spans="1:3" x14ac:dyDescent="0.3">
      <c r="A8">
        <v>4</v>
      </c>
      <c r="B8" s="24" t="s">
        <v>26</v>
      </c>
    </row>
    <row r="9" spans="1:3" x14ac:dyDescent="0.3">
      <c r="A9">
        <v>3</v>
      </c>
      <c r="B9" t="s">
        <v>27</v>
      </c>
      <c r="C9" s="24" t="s">
        <v>30</v>
      </c>
    </row>
    <row r="10" spans="1:3" x14ac:dyDescent="0.3">
      <c r="A10">
        <v>2</v>
      </c>
      <c r="B10" t="s">
        <v>28</v>
      </c>
      <c r="C10" s="24" t="s">
        <v>26</v>
      </c>
    </row>
    <row r="11" spans="1:3" x14ac:dyDescent="0.3">
      <c r="A11">
        <v>1</v>
      </c>
      <c r="B11" t="s">
        <v>29</v>
      </c>
      <c r="C11" s="24" t="s">
        <v>31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80"/>
  <sheetViews>
    <sheetView workbookViewId="0">
      <selection activeCell="N23" sqref="N23"/>
    </sheetView>
  </sheetViews>
  <sheetFormatPr defaultColWidth="11.07421875" defaultRowHeight="13.5" x14ac:dyDescent="0.3"/>
  <cols>
    <col min="2" max="2" width="21.15234375" bestFit="1" customWidth="1"/>
    <col min="3" max="4" width="4.15234375" customWidth="1"/>
    <col min="5" max="6" width="4.3828125" bestFit="1" customWidth="1"/>
    <col min="7" max="7" width="3.84375" customWidth="1"/>
    <col min="8" max="8" width="4.15234375" customWidth="1"/>
    <col min="9" max="10" width="3.84375" customWidth="1"/>
    <col min="11" max="12" width="4.15234375" customWidth="1"/>
    <col min="13" max="13" width="10.3046875" bestFit="1" customWidth="1"/>
  </cols>
  <sheetData>
    <row r="3" spans="1:12" x14ac:dyDescent="0.3">
      <c r="B3" s="25" t="s">
        <v>96</v>
      </c>
      <c r="C3" s="4" t="s">
        <v>9</v>
      </c>
      <c r="D3" s="2"/>
      <c r="E3" s="2"/>
      <c r="F3" s="2"/>
      <c r="G3" s="2"/>
      <c r="H3" s="2"/>
      <c r="I3" s="2"/>
      <c r="J3" s="2"/>
      <c r="K3" s="2"/>
      <c r="L3" s="3"/>
    </row>
    <row r="4" spans="1:12" x14ac:dyDescent="0.3">
      <c r="B4" s="4" t="s">
        <v>197</v>
      </c>
      <c r="C4" s="5" t="s">
        <v>212</v>
      </c>
      <c r="D4" s="2" t="s">
        <v>0</v>
      </c>
      <c r="E4" s="2" t="s">
        <v>8</v>
      </c>
      <c r="F4" s="2" t="s">
        <v>14</v>
      </c>
      <c r="G4" s="2" t="s">
        <v>37</v>
      </c>
      <c r="H4" s="2" t="s">
        <v>38</v>
      </c>
      <c r="I4" s="2" t="s">
        <v>42</v>
      </c>
      <c r="J4" s="2" t="s">
        <v>52</v>
      </c>
      <c r="K4" s="2" t="s">
        <v>65</v>
      </c>
      <c r="L4" s="3" t="s">
        <v>76</v>
      </c>
    </row>
    <row r="5" spans="1:12" x14ac:dyDescent="0.3">
      <c r="A5" t="s">
        <v>97</v>
      </c>
      <c r="B5" s="5" t="s">
        <v>194</v>
      </c>
      <c r="C5" s="6">
        <v>5</v>
      </c>
      <c r="D5" s="7">
        <v>5</v>
      </c>
      <c r="E5" s="7">
        <v>5</v>
      </c>
      <c r="F5" s="7">
        <v>4</v>
      </c>
      <c r="G5" s="7">
        <v>0</v>
      </c>
      <c r="H5" s="7">
        <v>2</v>
      </c>
      <c r="I5" s="7">
        <v>0</v>
      </c>
      <c r="J5" s="7">
        <v>0</v>
      </c>
      <c r="K5" s="7">
        <v>0</v>
      </c>
      <c r="L5" s="11">
        <v>0</v>
      </c>
    </row>
    <row r="6" spans="1:12" x14ac:dyDescent="0.3">
      <c r="A6" t="s">
        <v>98</v>
      </c>
      <c r="B6" s="8" t="s">
        <v>64</v>
      </c>
      <c r="C6" s="9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2</v>
      </c>
      <c r="K6" s="10">
        <v>0</v>
      </c>
      <c r="L6" s="12">
        <v>0</v>
      </c>
    </row>
    <row r="7" spans="1:12" x14ac:dyDescent="0.3">
      <c r="A7" t="s">
        <v>100</v>
      </c>
      <c r="B7" s="8" t="s">
        <v>5</v>
      </c>
      <c r="C7" s="9">
        <v>0</v>
      </c>
      <c r="D7" s="10">
        <v>5</v>
      </c>
      <c r="E7" s="10">
        <v>5</v>
      </c>
      <c r="F7" s="10">
        <v>4</v>
      </c>
      <c r="G7" s="10">
        <v>5</v>
      </c>
      <c r="H7" s="10">
        <v>0</v>
      </c>
      <c r="I7" s="10">
        <v>5</v>
      </c>
      <c r="J7" s="10">
        <v>2</v>
      </c>
      <c r="K7" s="10">
        <v>4</v>
      </c>
      <c r="L7" s="12">
        <v>0</v>
      </c>
    </row>
    <row r="8" spans="1:12" x14ac:dyDescent="0.3">
      <c r="A8" t="s">
        <v>99</v>
      </c>
      <c r="B8" s="8" t="s">
        <v>39</v>
      </c>
      <c r="C8" s="9">
        <v>0</v>
      </c>
      <c r="D8" s="10">
        <v>0</v>
      </c>
      <c r="E8" s="10">
        <v>0</v>
      </c>
      <c r="F8" s="10">
        <v>0</v>
      </c>
      <c r="G8" s="10">
        <v>0</v>
      </c>
      <c r="H8" s="10">
        <v>5</v>
      </c>
      <c r="I8" s="10">
        <v>0</v>
      </c>
      <c r="J8" s="10">
        <v>2</v>
      </c>
      <c r="K8" s="10">
        <v>0</v>
      </c>
      <c r="L8" s="12">
        <v>0</v>
      </c>
    </row>
    <row r="9" spans="1:12" x14ac:dyDescent="0.3">
      <c r="A9" t="s">
        <v>101</v>
      </c>
      <c r="B9" s="8" t="s">
        <v>73</v>
      </c>
      <c r="C9" s="9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2</v>
      </c>
      <c r="L9" s="12">
        <v>5</v>
      </c>
    </row>
    <row r="10" spans="1:12" x14ac:dyDescent="0.3">
      <c r="A10" t="s">
        <v>102</v>
      </c>
      <c r="B10" s="8" t="s">
        <v>79</v>
      </c>
      <c r="C10" s="9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2">
        <v>2</v>
      </c>
    </row>
    <row r="11" spans="1:12" x14ac:dyDescent="0.3">
      <c r="A11" t="s">
        <v>103</v>
      </c>
      <c r="B11" s="8" t="s">
        <v>32</v>
      </c>
      <c r="C11" s="9">
        <v>0</v>
      </c>
      <c r="D11" s="10">
        <v>0</v>
      </c>
      <c r="E11" s="10">
        <v>0</v>
      </c>
      <c r="F11" s="10">
        <v>0</v>
      </c>
      <c r="G11" s="10">
        <v>5</v>
      </c>
      <c r="H11" s="10">
        <v>0</v>
      </c>
      <c r="I11" s="10">
        <v>0</v>
      </c>
      <c r="J11" s="10">
        <v>5</v>
      </c>
      <c r="K11" s="10">
        <v>5</v>
      </c>
      <c r="L11" s="12">
        <v>5</v>
      </c>
    </row>
    <row r="12" spans="1:12" x14ac:dyDescent="0.3">
      <c r="A12" t="s">
        <v>104</v>
      </c>
      <c r="B12" s="8" t="s">
        <v>36</v>
      </c>
      <c r="C12" s="9">
        <v>0</v>
      </c>
      <c r="D12" s="10">
        <v>0</v>
      </c>
      <c r="E12" s="10">
        <v>0</v>
      </c>
      <c r="F12" s="10">
        <v>0</v>
      </c>
      <c r="G12" s="10">
        <v>4</v>
      </c>
      <c r="H12" s="10">
        <v>0</v>
      </c>
      <c r="I12" s="10">
        <v>0</v>
      </c>
      <c r="J12" s="10">
        <v>0</v>
      </c>
      <c r="K12" s="10">
        <v>0</v>
      </c>
      <c r="L12" s="12">
        <v>0</v>
      </c>
    </row>
    <row r="13" spans="1:12" x14ac:dyDescent="0.3">
      <c r="A13" t="s">
        <v>105</v>
      </c>
      <c r="B13" s="8" t="s">
        <v>33</v>
      </c>
      <c r="C13" s="9">
        <v>0</v>
      </c>
      <c r="D13" s="10">
        <v>0</v>
      </c>
      <c r="E13" s="10">
        <v>0</v>
      </c>
      <c r="F13" s="10">
        <v>0</v>
      </c>
      <c r="G13" s="10">
        <v>5</v>
      </c>
      <c r="H13" s="10">
        <v>0</v>
      </c>
      <c r="I13" s="10">
        <v>4</v>
      </c>
      <c r="J13" s="10">
        <v>1</v>
      </c>
      <c r="K13" s="10">
        <v>5</v>
      </c>
      <c r="L13" s="12">
        <v>0</v>
      </c>
    </row>
    <row r="14" spans="1:12" x14ac:dyDescent="0.3">
      <c r="A14" t="s">
        <v>106</v>
      </c>
      <c r="B14" s="8" t="s">
        <v>49</v>
      </c>
      <c r="C14" s="9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2</v>
      </c>
      <c r="J14" s="10">
        <v>0</v>
      </c>
      <c r="K14" s="10">
        <v>3</v>
      </c>
      <c r="L14" s="12">
        <v>0</v>
      </c>
    </row>
    <row r="15" spans="1:12" x14ac:dyDescent="0.3">
      <c r="A15" t="s">
        <v>107</v>
      </c>
      <c r="B15" s="8" t="s">
        <v>54</v>
      </c>
      <c r="C15" s="9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2</v>
      </c>
      <c r="K15" s="10">
        <v>0</v>
      </c>
      <c r="L15" s="12">
        <v>0</v>
      </c>
    </row>
    <row r="16" spans="1:12" x14ac:dyDescent="0.3">
      <c r="A16" t="s">
        <v>108</v>
      </c>
      <c r="B16" s="8" t="s">
        <v>17</v>
      </c>
      <c r="C16" s="9">
        <v>0</v>
      </c>
      <c r="D16" s="10">
        <v>0</v>
      </c>
      <c r="E16" s="10">
        <v>0</v>
      </c>
      <c r="F16" s="10">
        <v>0</v>
      </c>
      <c r="G16" s="10">
        <v>1</v>
      </c>
      <c r="H16" s="10">
        <v>1</v>
      </c>
      <c r="I16" s="10">
        <v>0</v>
      </c>
      <c r="J16" s="10">
        <v>0</v>
      </c>
      <c r="K16" s="10">
        <v>0</v>
      </c>
      <c r="L16" s="12">
        <v>0</v>
      </c>
    </row>
    <row r="17" spans="1:12" x14ac:dyDescent="0.3">
      <c r="A17" t="s">
        <v>109</v>
      </c>
      <c r="B17" s="8" t="s">
        <v>16</v>
      </c>
      <c r="C17" s="9">
        <v>0</v>
      </c>
      <c r="D17" s="10">
        <v>0</v>
      </c>
      <c r="E17" s="10">
        <v>0</v>
      </c>
      <c r="F17" s="10">
        <v>0</v>
      </c>
      <c r="G17" s="10">
        <v>3</v>
      </c>
      <c r="H17" s="10">
        <v>0</v>
      </c>
      <c r="I17" s="10">
        <v>0</v>
      </c>
      <c r="J17" s="10">
        <v>0</v>
      </c>
      <c r="K17" s="10">
        <v>0</v>
      </c>
      <c r="L17" s="12">
        <v>0</v>
      </c>
    </row>
    <row r="18" spans="1:12" x14ac:dyDescent="0.3">
      <c r="A18" t="s">
        <v>110</v>
      </c>
      <c r="B18" s="8" t="s">
        <v>198</v>
      </c>
      <c r="C18" s="9">
        <v>5</v>
      </c>
      <c r="D18" s="10">
        <v>5</v>
      </c>
      <c r="E18" s="10">
        <v>4</v>
      </c>
      <c r="F18" s="10">
        <v>5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2">
        <v>0</v>
      </c>
    </row>
    <row r="19" spans="1:12" x14ac:dyDescent="0.3">
      <c r="A19" t="s">
        <v>111</v>
      </c>
      <c r="B19" s="8" t="s">
        <v>11</v>
      </c>
      <c r="C19" s="9">
        <v>0</v>
      </c>
      <c r="D19" s="10">
        <v>0</v>
      </c>
      <c r="E19" s="10">
        <v>5</v>
      </c>
      <c r="F19" s="10">
        <v>0</v>
      </c>
      <c r="G19" s="10">
        <v>0</v>
      </c>
      <c r="H19" s="10">
        <v>4</v>
      </c>
      <c r="I19" s="10">
        <v>0</v>
      </c>
      <c r="J19" s="10">
        <v>0</v>
      </c>
      <c r="K19" s="10">
        <v>1</v>
      </c>
      <c r="L19" s="12">
        <v>1</v>
      </c>
    </row>
    <row r="20" spans="1:12" x14ac:dyDescent="0.3">
      <c r="A20" t="s">
        <v>112</v>
      </c>
      <c r="B20" s="8" t="s">
        <v>68</v>
      </c>
      <c r="C20" s="9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1</v>
      </c>
      <c r="L20" s="12">
        <v>0</v>
      </c>
    </row>
    <row r="21" spans="1:12" x14ac:dyDescent="0.3">
      <c r="A21" t="s">
        <v>113</v>
      </c>
      <c r="B21" s="8" t="s">
        <v>72</v>
      </c>
      <c r="C21" s="9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1</v>
      </c>
      <c r="L21" s="12">
        <v>0</v>
      </c>
    </row>
    <row r="22" spans="1:12" x14ac:dyDescent="0.3">
      <c r="A22" t="s">
        <v>114</v>
      </c>
      <c r="B22" s="8" t="s">
        <v>209</v>
      </c>
      <c r="C22" s="9">
        <v>5</v>
      </c>
      <c r="D22" s="10">
        <v>0</v>
      </c>
      <c r="E22" s="10">
        <v>5</v>
      </c>
      <c r="F22" s="10">
        <v>5</v>
      </c>
      <c r="G22" s="10">
        <v>3</v>
      </c>
      <c r="H22" s="10">
        <v>5</v>
      </c>
      <c r="I22" s="10">
        <v>5</v>
      </c>
      <c r="J22" s="10">
        <v>4</v>
      </c>
      <c r="K22" s="10">
        <v>5</v>
      </c>
      <c r="L22" s="12">
        <v>4</v>
      </c>
    </row>
    <row r="23" spans="1:12" x14ac:dyDescent="0.3">
      <c r="A23" t="s">
        <v>115</v>
      </c>
      <c r="B23" s="8" t="s">
        <v>34</v>
      </c>
      <c r="C23" s="9">
        <v>0</v>
      </c>
      <c r="D23" s="10">
        <v>0</v>
      </c>
      <c r="E23" s="10">
        <v>0</v>
      </c>
      <c r="F23" s="10">
        <v>0</v>
      </c>
      <c r="G23" s="10">
        <v>3</v>
      </c>
      <c r="H23" s="10">
        <v>0</v>
      </c>
      <c r="I23" s="10">
        <v>0</v>
      </c>
      <c r="J23" s="10">
        <v>0</v>
      </c>
      <c r="K23" s="10">
        <v>0</v>
      </c>
      <c r="L23" s="12">
        <v>0</v>
      </c>
    </row>
    <row r="24" spans="1:12" x14ac:dyDescent="0.3">
      <c r="A24" t="s">
        <v>116</v>
      </c>
      <c r="B24" s="8" t="s">
        <v>67</v>
      </c>
      <c r="C24" s="9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1</v>
      </c>
      <c r="L24" s="12">
        <v>0</v>
      </c>
    </row>
    <row r="25" spans="1:12" x14ac:dyDescent="0.3">
      <c r="A25" t="s">
        <v>117</v>
      </c>
      <c r="B25" s="8" t="s">
        <v>207</v>
      </c>
      <c r="C25" s="9">
        <v>5</v>
      </c>
      <c r="D25" s="10">
        <v>0</v>
      </c>
      <c r="E25" s="10">
        <v>0</v>
      </c>
      <c r="F25" s="10">
        <v>5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2">
        <v>0</v>
      </c>
    </row>
    <row r="26" spans="1:12" x14ac:dyDescent="0.3">
      <c r="A26" t="s">
        <v>118</v>
      </c>
      <c r="B26" s="8" t="s">
        <v>58</v>
      </c>
      <c r="C26" s="9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2</v>
      </c>
      <c r="K26" s="10">
        <v>2</v>
      </c>
      <c r="L26" s="12">
        <v>3</v>
      </c>
    </row>
    <row r="27" spans="1:12" x14ac:dyDescent="0.3">
      <c r="A27" t="s">
        <v>119</v>
      </c>
      <c r="B27" s="8" t="s">
        <v>210</v>
      </c>
      <c r="C27" s="9">
        <v>5</v>
      </c>
      <c r="D27" s="10">
        <v>0</v>
      </c>
      <c r="E27" s="10">
        <v>5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2">
        <v>0</v>
      </c>
    </row>
    <row r="28" spans="1:12" x14ac:dyDescent="0.3">
      <c r="A28" t="s">
        <v>120</v>
      </c>
      <c r="B28" s="8" t="s">
        <v>57</v>
      </c>
      <c r="C28" s="9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1</v>
      </c>
      <c r="K28" s="10">
        <v>0</v>
      </c>
      <c r="L28" s="12">
        <v>0</v>
      </c>
    </row>
    <row r="29" spans="1:12" x14ac:dyDescent="0.3">
      <c r="A29" t="s">
        <v>121</v>
      </c>
      <c r="B29" s="8" t="s">
        <v>53</v>
      </c>
      <c r="C29" s="9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5</v>
      </c>
      <c r="K29" s="10">
        <v>0</v>
      </c>
      <c r="L29" s="12">
        <v>3</v>
      </c>
    </row>
    <row r="30" spans="1:12" x14ac:dyDescent="0.3">
      <c r="A30" t="s">
        <v>122</v>
      </c>
      <c r="B30" s="8" t="s">
        <v>15</v>
      </c>
      <c r="C30" s="9">
        <v>0</v>
      </c>
      <c r="D30" s="10">
        <v>0</v>
      </c>
      <c r="E30" s="10">
        <v>0</v>
      </c>
      <c r="F30" s="10">
        <v>0</v>
      </c>
      <c r="G30" s="10">
        <v>2</v>
      </c>
      <c r="H30" s="10">
        <v>0</v>
      </c>
      <c r="I30" s="10">
        <v>0</v>
      </c>
      <c r="J30" s="10">
        <v>0</v>
      </c>
      <c r="K30" s="10">
        <v>0</v>
      </c>
      <c r="L30" s="12">
        <v>1</v>
      </c>
    </row>
    <row r="31" spans="1:12" x14ac:dyDescent="0.3">
      <c r="A31" t="s">
        <v>123</v>
      </c>
      <c r="B31" s="8" t="s">
        <v>70</v>
      </c>
      <c r="C31" s="9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3</v>
      </c>
      <c r="L31" s="12">
        <v>1</v>
      </c>
    </row>
    <row r="32" spans="1:12" x14ac:dyDescent="0.3">
      <c r="A32" t="s">
        <v>124</v>
      </c>
      <c r="B32" s="8" t="s">
        <v>208</v>
      </c>
      <c r="C32" s="9">
        <v>2</v>
      </c>
      <c r="D32" s="10">
        <v>0</v>
      </c>
      <c r="E32" s="10">
        <v>5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2">
        <v>0</v>
      </c>
    </row>
    <row r="33" spans="1:12" x14ac:dyDescent="0.3">
      <c r="A33" t="s">
        <v>125</v>
      </c>
      <c r="B33" s="8" t="s">
        <v>55</v>
      </c>
      <c r="C33" s="9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1</v>
      </c>
      <c r="K33" s="10">
        <v>0</v>
      </c>
      <c r="L33" s="12">
        <v>0</v>
      </c>
    </row>
    <row r="34" spans="1:12" x14ac:dyDescent="0.3">
      <c r="A34" t="s">
        <v>126</v>
      </c>
      <c r="B34" s="8" t="s">
        <v>74</v>
      </c>
      <c r="C34" s="9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1</v>
      </c>
      <c r="L34" s="12">
        <v>0</v>
      </c>
    </row>
    <row r="35" spans="1:12" x14ac:dyDescent="0.3">
      <c r="A35" t="s">
        <v>127</v>
      </c>
      <c r="B35" s="8" t="s">
        <v>50</v>
      </c>
      <c r="C35" s="9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4</v>
      </c>
      <c r="J35" s="10">
        <v>1</v>
      </c>
      <c r="K35" s="10">
        <v>3</v>
      </c>
      <c r="L35" s="12">
        <v>5</v>
      </c>
    </row>
    <row r="36" spans="1:12" x14ac:dyDescent="0.3">
      <c r="A36" t="s">
        <v>128</v>
      </c>
      <c r="B36" s="8" t="s">
        <v>2</v>
      </c>
      <c r="C36" s="9">
        <v>0</v>
      </c>
      <c r="D36" s="10">
        <v>5</v>
      </c>
      <c r="E36" s="10">
        <v>5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2">
        <v>0</v>
      </c>
    </row>
    <row r="37" spans="1:12" x14ac:dyDescent="0.3">
      <c r="A37" t="s">
        <v>129</v>
      </c>
      <c r="B37" s="8" t="s">
        <v>47</v>
      </c>
      <c r="C37" s="9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1</v>
      </c>
      <c r="J37" s="10">
        <v>0</v>
      </c>
      <c r="K37" s="10">
        <v>0</v>
      </c>
      <c r="L37" s="12">
        <v>0</v>
      </c>
    </row>
    <row r="38" spans="1:12" x14ac:dyDescent="0.3">
      <c r="A38" t="s">
        <v>130</v>
      </c>
      <c r="B38" s="8" t="s">
        <v>45</v>
      </c>
      <c r="C38" s="9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3</v>
      </c>
      <c r="J38" s="10">
        <v>0</v>
      </c>
      <c r="K38" s="10">
        <v>0</v>
      </c>
      <c r="L38" s="12">
        <v>0</v>
      </c>
    </row>
    <row r="39" spans="1:12" x14ac:dyDescent="0.3">
      <c r="A39" t="s">
        <v>131</v>
      </c>
      <c r="B39" s="8" t="s">
        <v>90</v>
      </c>
      <c r="C39" s="9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2">
        <v>2</v>
      </c>
    </row>
    <row r="40" spans="1:12" x14ac:dyDescent="0.3">
      <c r="A40" t="s">
        <v>132</v>
      </c>
      <c r="B40" s="8" t="s">
        <v>89</v>
      </c>
      <c r="C40" s="9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2">
        <v>2</v>
      </c>
    </row>
    <row r="41" spans="1:12" x14ac:dyDescent="0.3">
      <c r="A41" t="s">
        <v>133</v>
      </c>
      <c r="B41" s="8" t="s">
        <v>66</v>
      </c>
      <c r="C41" s="9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5</v>
      </c>
      <c r="L41" s="12">
        <v>4</v>
      </c>
    </row>
    <row r="42" spans="1:12" x14ac:dyDescent="0.3">
      <c r="A42" t="s">
        <v>134</v>
      </c>
      <c r="B42" s="8" t="s">
        <v>211</v>
      </c>
      <c r="C42" s="9">
        <v>2</v>
      </c>
      <c r="D42" s="10">
        <v>5</v>
      </c>
      <c r="E42" s="10">
        <v>3</v>
      </c>
      <c r="F42" s="10">
        <v>0</v>
      </c>
      <c r="G42" s="10">
        <v>0</v>
      </c>
      <c r="H42" s="10">
        <v>5</v>
      </c>
      <c r="I42" s="10">
        <v>5</v>
      </c>
      <c r="J42" s="10">
        <v>5</v>
      </c>
      <c r="K42" s="10">
        <v>5</v>
      </c>
      <c r="L42" s="12">
        <v>1</v>
      </c>
    </row>
    <row r="43" spans="1:12" x14ac:dyDescent="0.3">
      <c r="A43" t="s">
        <v>135</v>
      </c>
      <c r="B43" s="8" t="s">
        <v>63</v>
      </c>
      <c r="C43" s="9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4</v>
      </c>
      <c r="K43" s="10">
        <v>0</v>
      </c>
      <c r="L43" s="12">
        <v>0</v>
      </c>
    </row>
    <row r="44" spans="1:12" x14ac:dyDescent="0.3">
      <c r="A44" t="s">
        <v>136</v>
      </c>
      <c r="B44" s="8" t="s">
        <v>35</v>
      </c>
      <c r="C44" s="9">
        <v>0</v>
      </c>
      <c r="D44" s="10">
        <v>0</v>
      </c>
      <c r="E44" s="10">
        <v>0</v>
      </c>
      <c r="F44" s="10">
        <v>0</v>
      </c>
      <c r="G44" s="10">
        <v>5</v>
      </c>
      <c r="H44" s="10">
        <v>0</v>
      </c>
      <c r="I44" s="10">
        <v>0</v>
      </c>
      <c r="J44" s="10">
        <v>0</v>
      </c>
      <c r="K44" s="10">
        <v>0</v>
      </c>
      <c r="L44" s="12">
        <v>0</v>
      </c>
    </row>
    <row r="45" spans="1:12" x14ac:dyDescent="0.3">
      <c r="A45" t="s">
        <v>137</v>
      </c>
      <c r="B45" s="8" t="s">
        <v>81</v>
      </c>
      <c r="C45" s="9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2">
        <v>1</v>
      </c>
    </row>
    <row r="46" spans="1:12" x14ac:dyDescent="0.3">
      <c r="A46" t="s">
        <v>138</v>
      </c>
      <c r="B46" s="8" t="s">
        <v>199</v>
      </c>
      <c r="C46" s="9">
        <v>5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1</v>
      </c>
      <c r="K46" s="10">
        <v>0</v>
      </c>
      <c r="L46" s="12">
        <v>0</v>
      </c>
    </row>
    <row r="47" spans="1:12" x14ac:dyDescent="0.3">
      <c r="A47" t="s">
        <v>139</v>
      </c>
      <c r="B47" s="8" t="s">
        <v>200</v>
      </c>
      <c r="C47" s="9">
        <v>5</v>
      </c>
      <c r="D47" s="10">
        <v>5</v>
      </c>
      <c r="E47" s="10">
        <v>1</v>
      </c>
      <c r="F47" s="10">
        <v>5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2">
        <v>0</v>
      </c>
    </row>
    <row r="48" spans="1:12" x14ac:dyDescent="0.3">
      <c r="A48" t="s">
        <v>140</v>
      </c>
      <c r="B48" s="8" t="s">
        <v>40</v>
      </c>
      <c r="C48" s="9">
        <v>0</v>
      </c>
      <c r="D48" s="10">
        <v>0</v>
      </c>
      <c r="E48" s="10">
        <v>0</v>
      </c>
      <c r="F48" s="10">
        <v>0</v>
      </c>
      <c r="G48" s="10">
        <v>0</v>
      </c>
      <c r="H48" s="10">
        <v>5</v>
      </c>
      <c r="I48" s="10">
        <v>5</v>
      </c>
      <c r="J48" s="10">
        <v>0</v>
      </c>
      <c r="K48" s="10">
        <v>0</v>
      </c>
      <c r="L48" s="12">
        <v>1</v>
      </c>
    </row>
    <row r="49" spans="1:12" x14ac:dyDescent="0.3">
      <c r="A49" t="s">
        <v>141</v>
      </c>
      <c r="B49" s="8" t="s">
        <v>201</v>
      </c>
      <c r="C49" s="9">
        <v>5</v>
      </c>
      <c r="D49" s="10">
        <v>4</v>
      </c>
      <c r="E49" s="10">
        <v>4</v>
      </c>
      <c r="F49" s="10">
        <v>5</v>
      </c>
      <c r="G49" s="10">
        <v>0</v>
      </c>
      <c r="H49" s="10">
        <v>1</v>
      </c>
      <c r="I49" s="10">
        <v>0</v>
      </c>
      <c r="J49" s="10">
        <v>0</v>
      </c>
      <c r="K49" s="10">
        <v>0</v>
      </c>
      <c r="L49" s="12">
        <v>0</v>
      </c>
    </row>
    <row r="50" spans="1:12" x14ac:dyDescent="0.3">
      <c r="A50" t="s">
        <v>142</v>
      </c>
      <c r="B50" s="8" t="s">
        <v>59</v>
      </c>
      <c r="C50" s="9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1</v>
      </c>
      <c r="K50" s="10">
        <v>0</v>
      </c>
      <c r="L50" s="12">
        <v>0</v>
      </c>
    </row>
    <row r="51" spans="1:12" x14ac:dyDescent="0.3">
      <c r="A51" t="s">
        <v>143</v>
      </c>
      <c r="B51" s="8" t="s">
        <v>202</v>
      </c>
      <c r="C51" s="9">
        <v>5</v>
      </c>
      <c r="D51" s="10">
        <v>4</v>
      </c>
      <c r="E51" s="10">
        <v>4</v>
      </c>
      <c r="F51" s="10">
        <v>5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2">
        <v>0</v>
      </c>
    </row>
    <row r="52" spans="1:12" x14ac:dyDescent="0.3">
      <c r="A52" t="s">
        <v>144</v>
      </c>
      <c r="B52" s="8" t="s">
        <v>7</v>
      </c>
      <c r="C52" s="9">
        <v>0</v>
      </c>
      <c r="D52" s="10">
        <v>1</v>
      </c>
      <c r="E52" s="10">
        <v>1</v>
      </c>
      <c r="F52" s="10">
        <v>1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2">
        <v>0</v>
      </c>
    </row>
    <row r="53" spans="1:12" x14ac:dyDescent="0.3">
      <c r="A53" t="s">
        <v>145</v>
      </c>
      <c r="B53" s="8" t="s">
        <v>75</v>
      </c>
      <c r="C53" s="9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1</v>
      </c>
      <c r="L53" s="12">
        <v>0</v>
      </c>
    </row>
    <row r="54" spans="1:12" x14ac:dyDescent="0.3">
      <c r="A54" t="s">
        <v>146</v>
      </c>
      <c r="B54" s="8" t="s">
        <v>56</v>
      </c>
      <c r="C54" s="9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2</v>
      </c>
      <c r="K54" s="10">
        <v>0</v>
      </c>
      <c r="L54" s="12">
        <v>0</v>
      </c>
    </row>
    <row r="55" spans="1:12" x14ac:dyDescent="0.3">
      <c r="A55" t="s">
        <v>147</v>
      </c>
      <c r="B55" s="8" t="s">
        <v>203</v>
      </c>
      <c r="C55" s="9">
        <v>3</v>
      </c>
      <c r="D55" s="10">
        <v>4</v>
      </c>
      <c r="E55" s="10">
        <v>0</v>
      </c>
      <c r="F55" s="10">
        <v>4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2">
        <v>0</v>
      </c>
    </row>
    <row r="56" spans="1:12" x14ac:dyDescent="0.3">
      <c r="A56" t="s">
        <v>148</v>
      </c>
      <c r="B56" s="8" t="s">
        <v>6</v>
      </c>
      <c r="C56" s="9">
        <v>0</v>
      </c>
      <c r="D56" s="10">
        <v>1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1</v>
      </c>
      <c r="L56" s="12">
        <v>0</v>
      </c>
    </row>
    <row r="57" spans="1:12" x14ac:dyDescent="0.3">
      <c r="A57" t="s">
        <v>149</v>
      </c>
      <c r="B57" s="8" t="s">
        <v>13</v>
      </c>
      <c r="C57" s="9">
        <v>0</v>
      </c>
      <c r="D57" s="10">
        <v>0</v>
      </c>
      <c r="E57" s="10">
        <v>1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2">
        <v>0</v>
      </c>
    </row>
    <row r="58" spans="1:12" x14ac:dyDescent="0.3">
      <c r="A58" t="s">
        <v>150</v>
      </c>
      <c r="B58" s="8" t="s">
        <v>204</v>
      </c>
      <c r="C58" s="9">
        <v>3</v>
      </c>
      <c r="D58" s="10">
        <v>0</v>
      </c>
      <c r="E58" s="10">
        <v>1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2">
        <v>0</v>
      </c>
    </row>
    <row r="59" spans="1:12" x14ac:dyDescent="0.3">
      <c r="A59" t="s">
        <v>151</v>
      </c>
      <c r="B59" s="8" t="s">
        <v>1</v>
      </c>
      <c r="C59" s="9">
        <v>0</v>
      </c>
      <c r="D59" s="10">
        <v>5</v>
      </c>
      <c r="E59" s="10">
        <v>5</v>
      </c>
      <c r="F59" s="10">
        <v>3</v>
      </c>
      <c r="G59" s="10">
        <v>5</v>
      </c>
      <c r="H59" s="10">
        <v>5</v>
      </c>
      <c r="I59" s="10">
        <v>5</v>
      </c>
      <c r="J59" s="10">
        <v>4</v>
      </c>
      <c r="K59" s="10">
        <v>3</v>
      </c>
      <c r="L59" s="12">
        <v>0</v>
      </c>
    </row>
    <row r="60" spans="1:12" x14ac:dyDescent="0.3">
      <c r="A60" t="s">
        <v>152</v>
      </c>
      <c r="B60" s="8" t="s">
        <v>48</v>
      </c>
      <c r="C60" s="9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1</v>
      </c>
      <c r="J60" s="10">
        <v>1</v>
      </c>
      <c r="K60" s="10">
        <v>4</v>
      </c>
      <c r="L60" s="12">
        <v>4</v>
      </c>
    </row>
    <row r="61" spans="1:12" x14ac:dyDescent="0.3">
      <c r="A61" t="s">
        <v>153</v>
      </c>
      <c r="B61" s="8" t="s">
        <v>4</v>
      </c>
      <c r="C61" s="9">
        <v>0</v>
      </c>
      <c r="D61" s="10">
        <v>5</v>
      </c>
      <c r="E61" s="10">
        <v>5</v>
      </c>
      <c r="F61" s="10">
        <v>1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2">
        <v>0</v>
      </c>
    </row>
    <row r="62" spans="1:12" x14ac:dyDescent="0.3">
      <c r="A62" t="s">
        <v>154</v>
      </c>
      <c r="B62" s="8" t="s">
        <v>43</v>
      </c>
      <c r="C62" s="9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2</v>
      </c>
      <c r="J62" s="10">
        <v>0</v>
      </c>
      <c r="K62" s="10">
        <v>2</v>
      </c>
      <c r="L62" s="12">
        <v>0</v>
      </c>
    </row>
    <row r="63" spans="1:12" x14ac:dyDescent="0.3">
      <c r="A63" t="s">
        <v>155</v>
      </c>
      <c r="B63" s="8" t="s">
        <v>10</v>
      </c>
      <c r="C63" s="9">
        <v>0</v>
      </c>
      <c r="D63" s="10">
        <v>0</v>
      </c>
      <c r="E63" s="10">
        <v>3</v>
      </c>
      <c r="F63" s="10">
        <v>0</v>
      </c>
      <c r="G63" s="10">
        <v>0</v>
      </c>
      <c r="H63" s="10">
        <v>0</v>
      </c>
      <c r="I63" s="10">
        <v>0</v>
      </c>
      <c r="J63" s="10">
        <v>5</v>
      </c>
      <c r="K63" s="10">
        <v>1</v>
      </c>
      <c r="L63" s="12">
        <v>5</v>
      </c>
    </row>
    <row r="64" spans="1:12" x14ac:dyDescent="0.3">
      <c r="A64" t="s">
        <v>156</v>
      </c>
      <c r="B64" s="8" t="s">
        <v>46</v>
      </c>
      <c r="C64" s="9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1</v>
      </c>
      <c r="J64" s="10">
        <v>0</v>
      </c>
      <c r="K64" s="10">
        <v>0</v>
      </c>
      <c r="L64" s="12">
        <v>0</v>
      </c>
    </row>
    <row r="65" spans="1:12" x14ac:dyDescent="0.3">
      <c r="A65" t="s">
        <v>157</v>
      </c>
      <c r="B65" s="8" t="s">
        <v>78</v>
      </c>
      <c r="C65" s="9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2">
        <v>1</v>
      </c>
    </row>
    <row r="66" spans="1:12" x14ac:dyDescent="0.3">
      <c r="A66" t="s">
        <v>158</v>
      </c>
      <c r="B66" s="8" t="s">
        <v>62</v>
      </c>
      <c r="C66" s="9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4</v>
      </c>
      <c r="K66" s="10">
        <v>0</v>
      </c>
      <c r="L66" s="12">
        <v>0</v>
      </c>
    </row>
    <row r="67" spans="1:12" x14ac:dyDescent="0.3">
      <c r="A67" t="s">
        <v>159</v>
      </c>
      <c r="B67" s="8" t="s">
        <v>193</v>
      </c>
      <c r="C67" s="9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2">
        <v>1</v>
      </c>
    </row>
    <row r="68" spans="1:12" x14ac:dyDescent="0.3">
      <c r="A68" t="s">
        <v>160</v>
      </c>
      <c r="B68" s="8" t="s">
        <v>44</v>
      </c>
      <c r="C68" s="9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4</v>
      </c>
      <c r="J68" s="10">
        <v>0</v>
      </c>
      <c r="K68" s="10">
        <v>1</v>
      </c>
      <c r="L68" s="12">
        <v>2</v>
      </c>
    </row>
    <row r="69" spans="1:12" x14ac:dyDescent="0.3">
      <c r="A69" t="s">
        <v>161</v>
      </c>
      <c r="B69" s="8" t="s">
        <v>80</v>
      </c>
      <c r="C69" s="9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2">
        <v>1</v>
      </c>
    </row>
    <row r="70" spans="1:12" x14ac:dyDescent="0.3">
      <c r="A70" t="s">
        <v>162</v>
      </c>
      <c r="B70" s="8" t="s">
        <v>60</v>
      </c>
      <c r="C70" s="9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3</v>
      </c>
      <c r="K70" s="10">
        <v>1</v>
      </c>
      <c r="L70" s="12">
        <v>4</v>
      </c>
    </row>
    <row r="71" spans="1:12" x14ac:dyDescent="0.3">
      <c r="A71" t="s">
        <v>163</v>
      </c>
      <c r="B71" s="8" t="s">
        <v>61</v>
      </c>
      <c r="C71" s="9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2</v>
      </c>
      <c r="K71" s="10">
        <v>0</v>
      </c>
      <c r="L71" s="12">
        <v>0</v>
      </c>
    </row>
    <row r="72" spans="1:12" x14ac:dyDescent="0.3">
      <c r="A72" t="s">
        <v>164</v>
      </c>
      <c r="B72" s="8" t="s">
        <v>77</v>
      </c>
      <c r="C72" s="9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2">
        <v>1</v>
      </c>
    </row>
    <row r="73" spans="1:12" x14ac:dyDescent="0.3">
      <c r="A73" t="s">
        <v>168</v>
      </c>
      <c r="B73" s="8" t="s">
        <v>12</v>
      </c>
      <c r="C73" s="9">
        <v>0</v>
      </c>
      <c r="D73" s="10">
        <v>0</v>
      </c>
      <c r="E73" s="10">
        <v>1</v>
      </c>
      <c r="F73" s="10">
        <v>2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2">
        <v>0</v>
      </c>
    </row>
    <row r="74" spans="1:12" x14ac:dyDescent="0.3">
      <c r="A74" t="s">
        <v>167</v>
      </c>
      <c r="B74" s="8" t="s">
        <v>51</v>
      </c>
      <c r="C74" s="9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3</v>
      </c>
      <c r="J74" s="10">
        <v>0</v>
      </c>
      <c r="K74" s="10">
        <v>0</v>
      </c>
      <c r="L74" s="12">
        <v>0</v>
      </c>
    </row>
    <row r="75" spans="1:12" x14ac:dyDescent="0.3">
      <c r="A75" t="s">
        <v>169</v>
      </c>
      <c r="B75" s="8" t="s">
        <v>41</v>
      </c>
      <c r="C75" s="9">
        <v>0</v>
      </c>
      <c r="D75" s="10">
        <v>0</v>
      </c>
      <c r="E75" s="10">
        <v>0</v>
      </c>
      <c r="F75" s="10">
        <v>0</v>
      </c>
      <c r="G75" s="10">
        <v>0</v>
      </c>
      <c r="H75" s="10">
        <v>1</v>
      </c>
      <c r="I75" s="10">
        <v>0</v>
      </c>
      <c r="J75" s="10">
        <v>0</v>
      </c>
      <c r="K75" s="10">
        <v>0</v>
      </c>
      <c r="L75" s="12">
        <v>0</v>
      </c>
    </row>
    <row r="76" spans="1:12" x14ac:dyDescent="0.3">
      <c r="A76" t="s">
        <v>170</v>
      </c>
      <c r="B76" s="8" t="s">
        <v>206</v>
      </c>
      <c r="C76" s="9">
        <v>5</v>
      </c>
      <c r="D76" s="10">
        <v>1</v>
      </c>
      <c r="E76" s="10">
        <v>1</v>
      </c>
      <c r="F76" s="10">
        <v>5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2">
        <v>0</v>
      </c>
    </row>
    <row r="77" spans="1:12" x14ac:dyDescent="0.3">
      <c r="A77" t="s">
        <v>171</v>
      </c>
      <c r="B77" s="8" t="s">
        <v>205</v>
      </c>
      <c r="C77" s="9">
        <v>5</v>
      </c>
      <c r="D77" s="10">
        <v>5</v>
      </c>
      <c r="E77" s="10">
        <v>5</v>
      </c>
      <c r="F77" s="10">
        <v>0</v>
      </c>
      <c r="G77" s="10">
        <v>4</v>
      </c>
      <c r="H77" s="10">
        <v>5</v>
      </c>
      <c r="I77" s="10">
        <v>0</v>
      </c>
      <c r="J77" s="10">
        <v>0</v>
      </c>
      <c r="K77" s="10">
        <v>0</v>
      </c>
      <c r="L77" s="12">
        <v>0</v>
      </c>
    </row>
    <row r="78" spans="1:12" x14ac:dyDescent="0.3">
      <c r="A78" t="s">
        <v>172</v>
      </c>
      <c r="B78" s="8" t="s">
        <v>3</v>
      </c>
      <c r="C78" s="9">
        <v>0</v>
      </c>
      <c r="D78" s="10">
        <v>1</v>
      </c>
      <c r="E78" s="10">
        <v>0</v>
      </c>
      <c r="F78" s="10">
        <v>0</v>
      </c>
      <c r="G78" s="10">
        <v>2</v>
      </c>
      <c r="H78" s="10">
        <v>0</v>
      </c>
      <c r="I78" s="10">
        <v>4</v>
      </c>
      <c r="J78" s="10">
        <v>4</v>
      </c>
      <c r="K78" s="10">
        <v>5</v>
      </c>
      <c r="L78" s="12">
        <v>5</v>
      </c>
    </row>
    <row r="79" spans="1:12" x14ac:dyDescent="0.3">
      <c r="A79" t="s">
        <v>173</v>
      </c>
      <c r="B79" s="8" t="s">
        <v>71</v>
      </c>
      <c r="C79" s="9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2</v>
      </c>
      <c r="L79" s="12">
        <v>0</v>
      </c>
    </row>
    <row r="80" spans="1:12" x14ac:dyDescent="0.3">
      <c r="A80" t="s">
        <v>174</v>
      </c>
      <c r="B80" s="13" t="s">
        <v>69</v>
      </c>
      <c r="C80" s="14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4</v>
      </c>
      <c r="L80" s="16"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1"/>
  <sheetViews>
    <sheetView zoomScale="125" workbookViewId="0">
      <selection activeCell="I16" sqref="I16"/>
    </sheetView>
  </sheetViews>
  <sheetFormatPr defaultColWidth="11.07421875" defaultRowHeight="13.5" x14ac:dyDescent="0.3"/>
  <cols>
    <col min="2" max="2" width="23.3828125" customWidth="1"/>
    <col min="3" max="3" width="7.69140625" customWidth="1"/>
    <col min="4" max="13" width="4.69140625" customWidth="1"/>
  </cols>
  <sheetData>
    <row r="1" spans="2:13" x14ac:dyDescent="0.3">
      <c r="D1" t="s">
        <v>212</v>
      </c>
      <c r="E1" t="s">
        <v>0</v>
      </c>
      <c r="F1" t="s">
        <v>8</v>
      </c>
      <c r="G1" t="s">
        <v>14</v>
      </c>
      <c r="H1" t="s">
        <v>37</v>
      </c>
      <c r="I1" t="s">
        <v>38</v>
      </c>
      <c r="J1" t="s">
        <v>42</v>
      </c>
      <c r="K1" t="s">
        <v>52</v>
      </c>
      <c r="L1" t="s">
        <v>65</v>
      </c>
      <c r="M1" t="s">
        <v>76</v>
      </c>
    </row>
    <row r="2" spans="2:13" x14ac:dyDescent="0.3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</row>
    <row r="6" spans="2:13" x14ac:dyDescent="0.3">
      <c r="B6" t="s">
        <v>194</v>
      </c>
      <c r="C6" t="s">
        <v>97</v>
      </c>
      <c r="D6">
        <v>1</v>
      </c>
    </row>
    <row r="7" spans="2:13" x14ac:dyDescent="0.3">
      <c r="B7" t="s">
        <v>64</v>
      </c>
      <c r="C7" t="s">
        <v>98</v>
      </c>
      <c r="D7">
        <v>2</v>
      </c>
    </row>
    <row r="8" spans="2:13" x14ac:dyDescent="0.3">
      <c r="B8" t="s">
        <v>5</v>
      </c>
      <c r="C8" t="s">
        <v>100</v>
      </c>
      <c r="D8">
        <v>3</v>
      </c>
    </row>
    <row r="9" spans="2:13" x14ac:dyDescent="0.3">
      <c r="B9" t="s">
        <v>39</v>
      </c>
      <c r="C9" t="s">
        <v>99</v>
      </c>
      <c r="D9">
        <v>4</v>
      </c>
    </row>
    <row r="10" spans="2:13" x14ac:dyDescent="0.3">
      <c r="B10" t="s">
        <v>73</v>
      </c>
      <c r="C10" t="s">
        <v>101</v>
      </c>
      <c r="D10">
        <v>5</v>
      </c>
    </row>
    <row r="11" spans="2:13" x14ac:dyDescent="0.3">
      <c r="B11" t="s">
        <v>79</v>
      </c>
      <c r="C11" t="s">
        <v>102</v>
      </c>
      <c r="D11">
        <v>6</v>
      </c>
    </row>
    <row r="12" spans="2:13" x14ac:dyDescent="0.3">
      <c r="B12" t="s">
        <v>32</v>
      </c>
      <c r="C12" t="s">
        <v>103</v>
      </c>
      <c r="D12">
        <v>7</v>
      </c>
    </row>
    <row r="13" spans="2:13" x14ac:dyDescent="0.3">
      <c r="B13" t="s">
        <v>36</v>
      </c>
      <c r="C13" t="s">
        <v>104</v>
      </c>
      <c r="D13">
        <v>8</v>
      </c>
    </row>
    <row r="14" spans="2:13" x14ac:dyDescent="0.3">
      <c r="B14" t="s">
        <v>33</v>
      </c>
      <c r="C14" t="s">
        <v>105</v>
      </c>
      <c r="D14">
        <v>9</v>
      </c>
    </row>
    <row r="15" spans="2:13" x14ac:dyDescent="0.3">
      <c r="B15" t="s">
        <v>49</v>
      </c>
      <c r="C15" t="s">
        <v>106</v>
      </c>
      <c r="D15">
        <v>10</v>
      </c>
    </row>
    <row r="16" spans="2:13" x14ac:dyDescent="0.3">
      <c r="B16" t="s">
        <v>54</v>
      </c>
      <c r="C16" t="s">
        <v>107</v>
      </c>
      <c r="D16">
        <v>11</v>
      </c>
    </row>
    <row r="17" spans="2:4" x14ac:dyDescent="0.3">
      <c r="B17" t="s">
        <v>17</v>
      </c>
      <c r="C17" t="s">
        <v>108</v>
      </c>
      <c r="D17">
        <v>12</v>
      </c>
    </row>
    <row r="18" spans="2:4" x14ac:dyDescent="0.3">
      <c r="B18" t="s">
        <v>16</v>
      </c>
      <c r="C18" t="s">
        <v>109</v>
      </c>
      <c r="D18">
        <v>13</v>
      </c>
    </row>
    <row r="19" spans="2:4" x14ac:dyDescent="0.3">
      <c r="B19" t="s">
        <v>198</v>
      </c>
      <c r="C19" t="s">
        <v>110</v>
      </c>
      <c r="D19">
        <v>14</v>
      </c>
    </row>
    <row r="20" spans="2:4" x14ac:dyDescent="0.3">
      <c r="B20" t="s">
        <v>11</v>
      </c>
      <c r="C20" t="s">
        <v>111</v>
      </c>
      <c r="D20">
        <v>15</v>
      </c>
    </row>
    <row r="21" spans="2:4" x14ac:dyDescent="0.3">
      <c r="B21" t="s">
        <v>68</v>
      </c>
      <c r="C21" t="s">
        <v>112</v>
      </c>
      <c r="D21">
        <v>16</v>
      </c>
    </row>
    <row r="22" spans="2:4" x14ac:dyDescent="0.3">
      <c r="B22" t="s">
        <v>72</v>
      </c>
      <c r="C22" t="s">
        <v>113</v>
      </c>
      <c r="D22">
        <v>17</v>
      </c>
    </row>
    <row r="23" spans="2:4" x14ac:dyDescent="0.3">
      <c r="B23" t="s">
        <v>209</v>
      </c>
      <c r="C23" t="s">
        <v>114</v>
      </c>
      <c r="D23">
        <v>18</v>
      </c>
    </row>
    <row r="24" spans="2:4" x14ac:dyDescent="0.3">
      <c r="B24" t="s">
        <v>34</v>
      </c>
      <c r="C24" t="s">
        <v>115</v>
      </c>
      <c r="D24">
        <v>19</v>
      </c>
    </row>
    <row r="25" spans="2:4" x14ac:dyDescent="0.3">
      <c r="B25" t="s">
        <v>67</v>
      </c>
      <c r="C25" t="s">
        <v>116</v>
      </c>
      <c r="D25">
        <v>20</v>
      </c>
    </row>
    <row r="26" spans="2:4" x14ac:dyDescent="0.3">
      <c r="B26" t="s">
        <v>207</v>
      </c>
      <c r="C26" t="s">
        <v>117</v>
      </c>
      <c r="D26">
        <v>21</v>
      </c>
    </row>
    <row r="27" spans="2:4" x14ac:dyDescent="0.3">
      <c r="B27" t="s">
        <v>58</v>
      </c>
      <c r="C27" t="s">
        <v>118</v>
      </c>
      <c r="D27">
        <v>22</v>
      </c>
    </row>
    <row r="28" spans="2:4" x14ac:dyDescent="0.3">
      <c r="B28" t="s">
        <v>210</v>
      </c>
      <c r="C28" t="s">
        <v>119</v>
      </c>
      <c r="D28">
        <v>23</v>
      </c>
    </row>
    <row r="29" spans="2:4" x14ac:dyDescent="0.3">
      <c r="B29" t="s">
        <v>57</v>
      </c>
      <c r="C29" t="s">
        <v>120</v>
      </c>
      <c r="D29">
        <v>24</v>
      </c>
    </row>
    <row r="30" spans="2:4" x14ac:dyDescent="0.3">
      <c r="B30" t="s">
        <v>53</v>
      </c>
      <c r="C30" t="s">
        <v>121</v>
      </c>
      <c r="D30">
        <v>25</v>
      </c>
    </row>
    <row r="31" spans="2:4" x14ac:dyDescent="0.3">
      <c r="B31" t="s">
        <v>15</v>
      </c>
      <c r="C31" t="s">
        <v>122</v>
      </c>
      <c r="D31">
        <v>26</v>
      </c>
    </row>
    <row r="32" spans="2:4" x14ac:dyDescent="0.3">
      <c r="B32" t="s">
        <v>70</v>
      </c>
      <c r="C32" t="s">
        <v>123</v>
      </c>
      <c r="D32">
        <v>27</v>
      </c>
    </row>
    <row r="33" spans="2:4" x14ac:dyDescent="0.3">
      <c r="B33" t="s">
        <v>208</v>
      </c>
      <c r="C33" t="s">
        <v>124</v>
      </c>
      <c r="D33">
        <v>28</v>
      </c>
    </row>
    <row r="34" spans="2:4" x14ac:dyDescent="0.3">
      <c r="B34" t="s">
        <v>55</v>
      </c>
      <c r="C34" t="s">
        <v>125</v>
      </c>
      <c r="D34">
        <v>29</v>
      </c>
    </row>
    <row r="35" spans="2:4" x14ac:dyDescent="0.3">
      <c r="B35" t="s">
        <v>74</v>
      </c>
      <c r="C35" t="s">
        <v>126</v>
      </c>
      <c r="D35">
        <v>30</v>
      </c>
    </row>
    <row r="36" spans="2:4" x14ac:dyDescent="0.3">
      <c r="B36" t="s">
        <v>50</v>
      </c>
      <c r="C36" t="s">
        <v>127</v>
      </c>
      <c r="D36">
        <v>31</v>
      </c>
    </row>
    <row r="37" spans="2:4" x14ac:dyDescent="0.3">
      <c r="B37" t="s">
        <v>2</v>
      </c>
      <c r="C37" t="s">
        <v>128</v>
      </c>
      <c r="D37">
        <v>32</v>
      </c>
    </row>
    <row r="38" spans="2:4" x14ac:dyDescent="0.3">
      <c r="B38" t="s">
        <v>47</v>
      </c>
      <c r="C38" t="s">
        <v>129</v>
      </c>
      <c r="D38">
        <v>33</v>
      </c>
    </row>
    <row r="39" spans="2:4" x14ac:dyDescent="0.3">
      <c r="B39" t="s">
        <v>45</v>
      </c>
      <c r="C39" t="s">
        <v>130</v>
      </c>
      <c r="D39">
        <v>34</v>
      </c>
    </row>
    <row r="40" spans="2:4" x14ac:dyDescent="0.3">
      <c r="B40" t="s">
        <v>90</v>
      </c>
      <c r="C40" t="s">
        <v>131</v>
      </c>
      <c r="D40">
        <v>35</v>
      </c>
    </row>
    <row r="41" spans="2:4" x14ac:dyDescent="0.3">
      <c r="B41" t="s">
        <v>89</v>
      </c>
      <c r="C41" t="s">
        <v>132</v>
      </c>
      <c r="D41">
        <v>36</v>
      </c>
    </row>
    <row r="42" spans="2:4" x14ac:dyDescent="0.3">
      <c r="B42" t="s">
        <v>66</v>
      </c>
      <c r="C42" t="s">
        <v>133</v>
      </c>
      <c r="D42">
        <v>37</v>
      </c>
    </row>
    <row r="43" spans="2:4" x14ac:dyDescent="0.3">
      <c r="B43" t="s">
        <v>211</v>
      </c>
      <c r="C43" t="s">
        <v>134</v>
      </c>
      <c r="D43">
        <v>38</v>
      </c>
    </row>
    <row r="44" spans="2:4" x14ac:dyDescent="0.3">
      <c r="B44" t="s">
        <v>63</v>
      </c>
      <c r="C44" t="s">
        <v>135</v>
      </c>
      <c r="D44">
        <v>39</v>
      </c>
    </row>
    <row r="45" spans="2:4" x14ac:dyDescent="0.3">
      <c r="B45" t="s">
        <v>35</v>
      </c>
      <c r="C45" t="s">
        <v>136</v>
      </c>
      <c r="D45">
        <v>40</v>
      </c>
    </row>
    <row r="46" spans="2:4" x14ac:dyDescent="0.3">
      <c r="B46" t="s">
        <v>81</v>
      </c>
      <c r="C46" t="s">
        <v>137</v>
      </c>
      <c r="D46">
        <v>41</v>
      </c>
    </row>
    <row r="47" spans="2:4" x14ac:dyDescent="0.3">
      <c r="B47" t="s">
        <v>199</v>
      </c>
      <c r="C47" t="s">
        <v>138</v>
      </c>
      <c r="D47">
        <v>42</v>
      </c>
    </row>
    <row r="48" spans="2:4" x14ac:dyDescent="0.3">
      <c r="B48" t="s">
        <v>200</v>
      </c>
      <c r="C48" t="s">
        <v>139</v>
      </c>
      <c r="D48">
        <v>43</v>
      </c>
    </row>
    <row r="49" spans="2:4" x14ac:dyDescent="0.3">
      <c r="B49" t="s">
        <v>40</v>
      </c>
      <c r="C49" t="s">
        <v>140</v>
      </c>
      <c r="D49">
        <v>44</v>
      </c>
    </row>
    <row r="50" spans="2:4" x14ac:dyDescent="0.3">
      <c r="B50" t="s">
        <v>201</v>
      </c>
      <c r="C50" t="s">
        <v>141</v>
      </c>
      <c r="D50">
        <v>45</v>
      </c>
    </row>
    <row r="51" spans="2:4" x14ac:dyDescent="0.3">
      <c r="B51" t="s">
        <v>59</v>
      </c>
      <c r="C51" t="s">
        <v>142</v>
      </c>
      <c r="D51">
        <v>46</v>
      </c>
    </row>
    <row r="52" spans="2:4" x14ac:dyDescent="0.3">
      <c r="B52" t="s">
        <v>202</v>
      </c>
      <c r="C52" t="s">
        <v>143</v>
      </c>
      <c r="D52">
        <v>47</v>
      </c>
    </row>
    <row r="53" spans="2:4" x14ac:dyDescent="0.3">
      <c r="B53" t="s">
        <v>7</v>
      </c>
      <c r="C53" t="s">
        <v>144</v>
      </c>
      <c r="D53">
        <v>48</v>
      </c>
    </row>
    <row r="54" spans="2:4" x14ac:dyDescent="0.3">
      <c r="B54" t="s">
        <v>75</v>
      </c>
      <c r="C54" t="s">
        <v>145</v>
      </c>
      <c r="D54">
        <v>49</v>
      </c>
    </row>
    <row r="55" spans="2:4" x14ac:dyDescent="0.3">
      <c r="B55" t="s">
        <v>56</v>
      </c>
      <c r="C55" t="s">
        <v>146</v>
      </c>
      <c r="D55">
        <v>50</v>
      </c>
    </row>
    <row r="56" spans="2:4" x14ac:dyDescent="0.3">
      <c r="B56" t="s">
        <v>203</v>
      </c>
      <c r="C56" t="s">
        <v>147</v>
      </c>
      <c r="D56">
        <v>51</v>
      </c>
    </row>
    <row r="57" spans="2:4" x14ac:dyDescent="0.3">
      <c r="B57" t="s">
        <v>6</v>
      </c>
      <c r="C57" t="s">
        <v>148</v>
      </c>
      <c r="D57">
        <v>52</v>
      </c>
    </row>
    <row r="58" spans="2:4" x14ac:dyDescent="0.3">
      <c r="B58" t="s">
        <v>13</v>
      </c>
      <c r="C58" t="s">
        <v>149</v>
      </c>
      <c r="D58">
        <v>53</v>
      </c>
    </row>
    <row r="59" spans="2:4" x14ac:dyDescent="0.3">
      <c r="B59" t="s">
        <v>204</v>
      </c>
      <c r="C59" t="s">
        <v>150</v>
      </c>
      <c r="D59">
        <v>54</v>
      </c>
    </row>
    <row r="60" spans="2:4" x14ac:dyDescent="0.3">
      <c r="B60" t="s">
        <v>1</v>
      </c>
      <c r="C60" t="s">
        <v>151</v>
      </c>
      <c r="D60">
        <v>55</v>
      </c>
    </row>
    <row r="61" spans="2:4" x14ac:dyDescent="0.3">
      <c r="B61" t="s">
        <v>48</v>
      </c>
      <c r="C61" t="s">
        <v>152</v>
      </c>
      <c r="D61">
        <v>56</v>
      </c>
    </row>
    <row r="62" spans="2:4" x14ac:dyDescent="0.3">
      <c r="B62" t="s">
        <v>4</v>
      </c>
      <c r="C62" t="s">
        <v>153</v>
      </c>
      <c r="D62">
        <v>57</v>
      </c>
    </row>
    <row r="63" spans="2:4" x14ac:dyDescent="0.3">
      <c r="B63" t="s">
        <v>43</v>
      </c>
      <c r="C63" t="s">
        <v>154</v>
      </c>
      <c r="D63">
        <v>58</v>
      </c>
    </row>
    <row r="64" spans="2:4" x14ac:dyDescent="0.3">
      <c r="B64" t="s">
        <v>10</v>
      </c>
      <c r="C64" t="s">
        <v>155</v>
      </c>
      <c r="D64">
        <v>59</v>
      </c>
    </row>
    <row r="65" spans="2:4" x14ac:dyDescent="0.3">
      <c r="B65" t="s">
        <v>46</v>
      </c>
      <c r="C65" t="s">
        <v>156</v>
      </c>
      <c r="D65">
        <v>60</v>
      </c>
    </row>
    <row r="66" spans="2:4" x14ac:dyDescent="0.3">
      <c r="B66" t="s">
        <v>78</v>
      </c>
      <c r="C66" t="s">
        <v>157</v>
      </c>
      <c r="D66">
        <v>61</v>
      </c>
    </row>
    <row r="67" spans="2:4" x14ac:dyDescent="0.3">
      <c r="B67" t="s">
        <v>62</v>
      </c>
      <c r="C67" t="s">
        <v>158</v>
      </c>
      <c r="D67">
        <v>62</v>
      </c>
    </row>
    <row r="68" spans="2:4" x14ac:dyDescent="0.3">
      <c r="B68" t="s">
        <v>193</v>
      </c>
      <c r="C68" t="s">
        <v>159</v>
      </c>
      <c r="D68">
        <v>63</v>
      </c>
    </row>
    <row r="69" spans="2:4" x14ac:dyDescent="0.3">
      <c r="B69" t="s">
        <v>44</v>
      </c>
      <c r="C69" t="s">
        <v>160</v>
      </c>
      <c r="D69">
        <v>64</v>
      </c>
    </row>
    <row r="70" spans="2:4" x14ac:dyDescent="0.3">
      <c r="B70" t="s">
        <v>80</v>
      </c>
      <c r="C70" t="s">
        <v>161</v>
      </c>
      <c r="D70">
        <v>65</v>
      </c>
    </row>
    <row r="71" spans="2:4" x14ac:dyDescent="0.3">
      <c r="B71" t="s">
        <v>60</v>
      </c>
      <c r="C71" t="s">
        <v>162</v>
      </c>
      <c r="D71">
        <v>66</v>
      </c>
    </row>
    <row r="72" spans="2:4" x14ac:dyDescent="0.3">
      <c r="B72" t="s">
        <v>61</v>
      </c>
      <c r="C72" t="s">
        <v>163</v>
      </c>
      <c r="D72">
        <v>67</v>
      </c>
    </row>
    <row r="73" spans="2:4" x14ac:dyDescent="0.3">
      <c r="B73" t="s">
        <v>77</v>
      </c>
      <c r="C73" t="s">
        <v>164</v>
      </c>
      <c r="D73">
        <v>68</v>
      </c>
    </row>
    <row r="74" spans="2:4" x14ac:dyDescent="0.3">
      <c r="B74" t="s">
        <v>12</v>
      </c>
      <c r="C74" t="s">
        <v>168</v>
      </c>
      <c r="D74">
        <v>69</v>
      </c>
    </row>
    <row r="75" spans="2:4" x14ac:dyDescent="0.3">
      <c r="B75" t="s">
        <v>51</v>
      </c>
      <c r="C75" t="s">
        <v>167</v>
      </c>
      <c r="D75">
        <v>70</v>
      </c>
    </row>
    <row r="76" spans="2:4" x14ac:dyDescent="0.3">
      <c r="B76" t="s">
        <v>41</v>
      </c>
      <c r="C76" t="s">
        <v>169</v>
      </c>
      <c r="D76">
        <v>71</v>
      </c>
    </row>
    <row r="77" spans="2:4" x14ac:dyDescent="0.3">
      <c r="B77" t="s">
        <v>206</v>
      </c>
      <c r="C77" t="s">
        <v>170</v>
      </c>
      <c r="D77">
        <v>72</v>
      </c>
    </row>
    <row r="78" spans="2:4" x14ac:dyDescent="0.3">
      <c r="B78" t="s">
        <v>205</v>
      </c>
      <c r="C78" t="s">
        <v>171</v>
      </c>
      <c r="D78">
        <v>73</v>
      </c>
    </row>
    <row r="79" spans="2:4" x14ac:dyDescent="0.3">
      <c r="B79" t="s">
        <v>3</v>
      </c>
      <c r="C79" t="s">
        <v>172</v>
      </c>
      <c r="D79">
        <v>74</v>
      </c>
    </row>
    <row r="80" spans="2:4" x14ac:dyDescent="0.3">
      <c r="B80" t="s">
        <v>71</v>
      </c>
      <c r="C80" t="s">
        <v>173</v>
      </c>
      <c r="D80">
        <v>75</v>
      </c>
    </row>
    <row r="81" spans="2:4" x14ac:dyDescent="0.3">
      <c r="B81" t="s">
        <v>69</v>
      </c>
      <c r="C81" t="s">
        <v>174</v>
      </c>
      <c r="D81">
        <v>76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zoomScale="150" workbookViewId="0">
      <selection activeCell="D190" sqref="D190"/>
    </sheetView>
  </sheetViews>
  <sheetFormatPr defaultColWidth="11.07421875" defaultRowHeight="13.5" x14ac:dyDescent="0.3"/>
  <cols>
    <col min="1" max="1" width="5.15234375" customWidth="1"/>
    <col min="2" max="2" width="5.84375" customWidth="1"/>
    <col min="3" max="3" width="7.84375" customWidth="1"/>
    <col min="4" max="4" width="25.84375" customWidth="1"/>
    <col min="5" max="5" width="5.3046875" customWidth="1"/>
    <col min="6" max="6" width="6.15234375" customWidth="1"/>
    <col min="7" max="7" width="5.53515625" customWidth="1"/>
    <col min="8" max="8" width="4.84375" customWidth="1"/>
    <col min="9" max="9" width="4.53515625" customWidth="1"/>
  </cols>
  <sheetData>
    <row r="1" spans="1:9" x14ac:dyDescent="0.3">
      <c r="A1" s="1" t="s">
        <v>82</v>
      </c>
      <c r="B1" s="1" t="s">
        <v>9</v>
      </c>
      <c r="C1" s="1" t="s">
        <v>83</v>
      </c>
      <c r="D1" s="1" t="s">
        <v>197</v>
      </c>
      <c r="E1" s="1" t="s">
        <v>84</v>
      </c>
      <c r="F1" s="1" t="s">
        <v>195</v>
      </c>
      <c r="G1" s="1" t="s">
        <v>196</v>
      </c>
      <c r="H1" s="17" t="s">
        <v>86</v>
      </c>
      <c r="I1" s="17" t="s">
        <v>85</v>
      </c>
    </row>
    <row r="2" spans="1:9" x14ac:dyDescent="0.3">
      <c r="A2">
        <f>HLOOKUP(B2,Lookup!$D$1:$M$2,2)</f>
        <v>1</v>
      </c>
      <c r="B2" t="s">
        <v>212</v>
      </c>
      <c r="C2" t="str">
        <f>VLOOKUP(D2,Lookup!$B$6:$D$81,2)</f>
        <v>Ach.mil</v>
      </c>
      <c r="D2" t="s">
        <v>194</v>
      </c>
      <c r="E2">
        <f>VLOOKUP(D2,Lookup!$B$6:$D$81,3)</f>
        <v>1</v>
      </c>
      <c r="F2">
        <v>5</v>
      </c>
      <c r="G2">
        <v>6</v>
      </c>
      <c r="H2">
        <f>F2*G2</f>
        <v>30</v>
      </c>
      <c r="I2">
        <f>H2/5</f>
        <v>6</v>
      </c>
    </row>
    <row r="3" spans="1:9" x14ac:dyDescent="0.3">
      <c r="A3">
        <f>HLOOKUP(B3,Lookup!$D$1:$M$2,2)</f>
        <v>1</v>
      </c>
      <c r="B3" t="s">
        <v>212</v>
      </c>
      <c r="C3" t="str">
        <f>VLOOKUP(D3,Lookup!$B$6:$D$81,2)</f>
        <v>Cen.nig</v>
      </c>
      <c r="D3" t="s">
        <v>198</v>
      </c>
      <c r="E3">
        <f>VLOOKUP(D3,Lookup!$B$6:$D$81,3)</f>
        <v>14</v>
      </c>
      <c r="F3">
        <v>5</v>
      </c>
      <c r="G3">
        <v>4</v>
      </c>
      <c r="H3">
        <f t="shared" ref="H3:H66" si="0">F3*G3</f>
        <v>20</v>
      </c>
      <c r="I3">
        <f t="shared" ref="I3:I66" si="1">H3/5</f>
        <v>4</v>
      </c>
    </row>
    <row r="4" spans="1:9" x14ac:dyDescent="0.3">
      <c r="A4">
        <f>HLOOKUP(B4,Lookup!$D$1:$M$2,2)</f>
        <v>1</v>
      </c>
      <c r="B4" t="s">
        <v>212</v>
      </c>
      <c r="C4" t="str">
        <f>VLOOKUP(D4,Lookup!$B$6:$D$81,2)</f>
        <v>Lat.pra</v>
      </c>
      <c r="D4" t="s">
        <v>199</v>
      </c>
      <c r="E4">
        <f>VLOOKUP(D4,Lookup!$B$6:$D$81,3)</f>
        <v>42</v>
      </c>
      <c r="F4">
        <v>5</v>
      </c>
      <c r="G4">
        <v>5</v>
      </c>
      <c r="H4">
        <f t="shared" si="0"/>
        <v>25</v>
      </c>
      <c r="I4">
        <f t="shared" si="1"/>
        <v>5</v>
      </c>
    </row>
    <row r="5" spans="1:9" x14ac:dyDescent="0.3">
      <c r="A5">
        <f>HLOOKUP(B5,Lookup!$D$1:$M$2,2)</f>
        <v>1</v>
      </c>
      <c r="B5" t="s">
        <v>212</v>
      </c>
      <c r="C5" t="str">
        <f>VLOOKUP(D5,Lookup!$B$6:$D$81,2)</f>
        <v>Leu.vul</v>
      </c>
      <c r="D5" t="s">
        <v>200</v>
      </c>
      <c r="E5">
        <f>VLOOKUP(D5,Lookup!$B$6:$D$81,3)</f>
        <v>43</v>
      </c>
      <c r="F5">
        <v>5</v>
      </c>
      <c r="G5">
        <v>5</v>
      </c>
      <c r="H5">
        <f t="shared" si="0"/>
        <v>25</v>
      </c>
      <c r="I5">
        <f t="shared" si="1"/>
        <v>5</v>
      </c>
    </row>
    <row r="6" spans="1:9" x14ac:dyDescent="0.3">
      <c r="A6">
        <f>HLOOKUP(B6,Lookup!$D$1:$M$2,2)</f>
        <v>1</v>
      </c>
      <c r="B6" t="s">
        <v>212</v>
      </c>
      <c r="C6" t="str">
        <f>VLOOKUP(D6,Lookup!$B$6:$D$81,2)</f>
        <v>Lot.cor</v>
      </c>
      <c r="D6" t="s">
        <v>201</v>
      </c>
      <c r="E6">
        <f>VLOOKUP(D6,Lookup!$B$6:$D$81,3)</f>
        <v>45</v>
      </c>
      <c r="F6">
        <v>5</v>
      </c>
      <c r="G6">
        <v>7</v>
      </c>
      <c r="H6">
        <f t="shared" si="0"/>
        <v>35</v>
      </c>
      <c r="I6">
        <f t="shared" si="1"/>
        <v>7</v>
      </c>
    </row>
    <row r="7" spans="1:9" x14ac:dyDescent="0.3">
      <c r="A7">
        <f>HLOOKUP(B7,Lookup!$D$1:$M$2,2)</f>
        <v>1</v>
      </c>
      <c r="B7" t="s">
        <v>212</v>
      </c>
      <c r="C7" t="str">
        <f>VLOOKUP(D7,Lookup!$B$6:$D$81,2)</f>
        <v>Pla.lan</v>
      </c>
      <c r="D7" t="s">
        <v>202</v>
      </c>
      <c r="E7">
        <f>VLOOKUP(D7,Lookup!$B$6:$D$81,3)</f>
        <v>47</v>
      </c>
      <c r="F7">
        <v>5</v>
      </c>
      <c r="G7">
        <v>5</v>
      </c>
      <c r="H7">
        <f t="shared" si="0"/>
        <v>25</v>
      </c>
      <c r="I7">
        <f t="shared" si="1"/>
        <v>5</v>
      </c>
    </row>
    <row r="8" spans="1:9" x14ac:dyDescent="0.3">
      <c r="A8">
        <f>HLOOKUP(B8,Lookup!$D$1:$M$2,2)</f>
        <v>1</v>
      </c>
      <c r="B8" t="s">
        <v>212</v>
      </c>
      <c r="C8" t="str">
        <f>VLOOKUP(D8,Lookup!$B$6:$D$81,2)</f>
        <v>Pru.vul</v>
      </c>
      <c r="D8" t="s">
        <v>203</v>
      </c>
      <c r="E8">
        <f>VLOOKUP(D8,Lookup!$B$6:$D$81,3)</f>
        <v>51</v>
      </c>
      <c r="F8">
        <v>3</v>
      </c>
      <c r="G8">
        <v>1</v>
      </c>
      <c r="H8">
        <f t="shared" si="0"/>
        <v>3</v>
      </c>
      <c r="I8">
        <f t="shared" si="1"/>
        <v>0.6</v>
      </c>
    </row>
    <row r="9" spans="1:9" x14ac:dyDescent="0.3">
      <c r="A9">
        <f>HLOOKUP(B9,Lookup!$D$1:$M$2,2)</f>
        <v>1</v>
      </c>
      <c r="B9" t="s">
        <v>212</v>
      </c>
      <c r="C9" t="str">
        <f>VLOOKUP(D9,Lookup!$B$6:$D$81,2)</f>
        <v>Ran.acr</v>
      </c>
      <c r="D9" t="s">
        <v>204</v>
      </c>
      <c r="E9">
        <f>VLOOKUP(D9,Lookup!$B$6:$D$81,3)</f>
        <v>54</v>
      </c>
      <c r="F9">
        <v>3</v>
      </c>
      <c r="G9">
        <v>4</v>
      </c>
      <c r="H9">
        <f t="shared" si="0"/>
        <v>12</v>
      </c>
      <c r="I9">
        <f t="shared" si="1"/>
        <v>2.4</v>
      </c>
    </row>
    <row r="10" spans="1:9" x14ac:dyDescent="0.3">
      <c r="A10">
        <f>HLOOKUP(B10,Lookup!$D$1:$M$2,2)</f>
        <v>1</v>
      </c>
      <c r="B10" t="s">
        <v>212</v>
      </c>
      <c r="C10" t="str">
        <f>VLOOKUP(D10,Lookup!$B$6:$D$81,2)</f>
        <v>Tri.rep</v>
      </c>
      <c r="D10" t="s">
        <v>205</v>
      </c>
      <c r="E10">
        <f>VLOOKUP(D10,Lookup!$B$6:$D$81,3)</f>
        <v>73</v>
      </c>
      <c r="F10">
        <v>5</v>
      </c>
      <c r="G10">
        <v>8</v>
      </c>
      <c r="H10">
        <f t="shared" si="0"/>
        <v>40</v>
      </c>
      <c r="I10">
        <f t="shared" si="1"/>
        <v>8</v>
      </c>
    </row>
    <row r="11" spans="1:9" x14ac:dyDescent="0.3">
      <c r="A11">
        <f>HLOOKUP(B11,Lookup!$D$1:$M$2,2)</f>
        <v>1</v>
      </c>
      <c r="B11" t="s">
        <v>212</v>
      </c>
      <c r="C11" t="str">
        <f>VLOOKUP(D11,Lookup!$B$6:$D$81,2)</f>
        <v>Tri.pra</v>
      </c>
      <c r="D11" t="s">
        <v>206</v>
      </c>
      <c r="E11">
        <f>VLOOKUP(D11,Lookup!$B$6:$D$81,3)</f>
        <v>72</v>
      </c>
      <c r="F11">
        <v>5</v>
      </c>
      <c r="G11">
        <v>7</v>
      </c>
      <c r="H11">
        <f t="shared" si="0"/>
        <v>35</v>
      </c>
      <c r="I11">
        <f t="shared" si="1"/>
        <v>7</v>
      </c>
    </row>
    <row r="12" spans="1:9" x14ac:dyDescent="0.3">
      <c r="A12">
        <f>HLOOKUP(B12,Lookup!$D$1:$M$2,2)</f>
        <v>1</v>
      </c>
      <c r="B12" t="s">
        <v>212</v>
      </c>
      <c r="C12" t="str">
        <f>VLOOKUP(D12,Lookup!$B$6:$D$81,2)</f>
        <v>Cyn.cri</v>
      </c>
      <c r="D12" t="s">
        <v>207</v>
      </c>
      <c r="E12">
        <f>VLOOKUP(D12,Lookup!$B$6:$D$81,3)</f>
        <v>21</v>
      </c>
      <c r="F12">
        <v>5</v>
      </c>
      <c r="G12">
        <v>5</v>
      </c>
      <c r="H12">
        <f t="shared" si="0"/>
        <v>25</v>
      </c>
      <c r="I12">
        <f t="shared" si="1"/>
        <v>5</v>
      </c>
    </row>
    <row r="13" spans="1:9" x14ac:dyDescent="0.3">
      <c r="A13">
        <f>HLOOKUP(B13,Lookup!$D$1:$M$2,2)</f>
        <v>1</v>
      </c>
      <c r="B13" t="s">
        <v>212</v>
      </c>
      <c r="C13" t="str">
        <f>VLOOKUP(D13,Lookup!$B$6:$D$81,2)</f>
        <v>Fes.rub</v>
      </c>
      <c r="D13" t="s">
        <v>208</v>
      </c>
      <c r="E13">
        <f>VLOOKUP(D13,Lookup!$B$6:$D$81,3)</f>
        <v>28</v>
      </c>
      <c r="F13">
        <v>2</v>
      </c>
      <c r="G13">
        <v>7</v>
      </c>
      <c r="H13">
        <f t="shared" si="0"/>
        <v>14</v>
      </c>
      <c r="I13">
        <f t="shared" si="1"/>
        <v>2.8</v>
      </c>
    </row>
    <row r="14" spans="1:9" x14ac:dyDescent="0.3">
      <c r="A14">
        <f>HLOOKUP(B14,Lookup!$D$1:$M$2,2)</f>
        <v>1</v>
      </c>
      <c r="B14" t="s">
        <v>212</v>
      </c>
      <c r="C14" t="str">
        <f>VLOOKUP(D14,Lookup!$B$6:$D$81,2)</f>
        <v>Cir.arv</v>
      </c>
      <c r="D14" t="s">
        <v>209</v>
      </c>
      <c r="E14">
        <f>VLOOKUP(D14,Lookup!$B$6:$D$81,3)</f>
        <v>18</v>
      </c>
      <c r="F14">
        <v>5</v>
      </c>
      <c r="G14">
        <v>5</v>
      </c>
      <c r="H14">
        <f t="shared" si="0"/>
        <v>25</v>
      </c>
      <c r="I14">
        <f t="shared" si="1"/>
        <v>5</v>
      </c>
    </row>
    <row r="15" spans="1:9" x14ac:dyDescent="0.3">
      <c r="A15">
        <f>HLOOKUP(B15,Lookup!$D$1:$M$2,2)</f>
        <v>1</v>
      </c>
      <c r="B15" t="s">
        <v>212</v>
      </c>
      <c r="C15" t="str">
        <f>VLOOKUP(D15,Lookup!$B$6:$D$81,2)</f>
        <v>Des.fle</v>
      </c>
      <c r="D15" t="s">
        <v>210</v>
      </c>
      <c r="E15">
        <f>VLOOKUP(D15,Lookup!$B$6:$D$81,3)</f>
        <v>23</v>
      </c>
      <c r="F15">
        <v>5</v>
      </c>
      <c r="G15">
        <v>6</v>
      </c>
      <c r="H15">
        <f t="shared" si="0"/>
        <v>30</v>
      </c>
      <c r="I15">
        <f t="shared" si="1"/>
        <v>6</v>
      </c>
    </row>
    <row r="16" spans="1:9" x14ac:dyDescent="0.3">
      <c r="A16">
        <f>HLOOKUP(B16,Lookup!$D$1:$M$2,2)</f>
        <v>1</v>
      </c>
      <c r="B16" t="s">
        <v>212</v>
      </c>
      <c r="C16" t="str">
        <f>VLOOKUP(D16,Lookup!$B$6:$D$81,2)</f>
        <v>Hol.lan</v>
      </c>
      <c r="D16" t="s">
        <v>211</v>
      </c>
      <c r="E16">
        <f>VLOOKUP(D16,Lookup!$B$6:$D$81,3)</f>
        <v>38</v>
      </c>
      <c r="F16">
        <v>2</v>
      </c>
      <c r="G16">
        <v>4</v>
      </c>
      <c r="H16">
        <f t="shared" si="0"/>
        <v>8</v>
      </c>
      <c r="I16">
        <f t="shared" si="1"/>
        <v>1.6</v>
      </c>
    </row>
    <row r="17" spans="1:9" x14ac:dyDescent="0.3">
      <c r="A17">
        <f>HLOOKUP(B17,Lookup!$D$1:$M$2,2)</f>
        <v>2</v>
      </c>
      <c r="B17" t="s">
        <v>0</v>
      </c>
      <c r="C17" t="str">
        <f>VLOOKUP(D17,Lookup!$B$6:$D$81,2)</f>
        <v>Pla.lan</v>
      </c>
      <c r="D17" t="s">
        <v>202</v>
      </c>
      <c r="E17">
        <f>VLOOKUP(D17,Lookup!$B$6:$D$81,3)</f>
        <v>47</v>
      </c>
      <c r="F17">
        <v>4</v>
      </c>
      <c r="G17">
        <v>3</v>
      </c>
      <c r="H17">
        <f t="shared" si="0"/>
        <v>12</v>
      </c>
      <c r="I17">
        <f t="shared" si="1"/>
        <v>2.4</v>
      </c>
    </row>
    <row r="18" spans="1:9" x14ac:dyDescent="0.3">
      <c r="A18">
        <f>HLOOKUP(B18,Lookup!$D$1:$M$2,2)</f>
        <v>2</v>
      </c>
      <c r="B18" t="s">
        <v>0</v>
      </c>
      <c r="C18" t="str">
        <f>VLOOKUP(D18,Lookup!$B$6:$D$81,2)</f>
        <v>Tri.rep</v>
      </c>
      <c r="D18" t="s">
        <v>205</v>
      </c>
      <c r="E18">
        <f>VLOOKUP(D18,Lookup!$B$6:$D$81,3)</f>
        <v>73</v>
      </c>
      <c r="F18">
        <v>5</v>
      </c>
      <c r="G18">
        <v>8</v>
      </c>
      <c r="H18">
        <f t="shared" si="0"/>
        <v>40</v>
      </c>
      <c r="I18">
        <f t="shared" si="1"/>
        <v>8</v>
      </c>
    </row>
    <row r="19" spans="1:9" x14ac:dyDescent="0.3">
      <c r="A19">
        <f>HLOOKUP(B19,Lookup!$D$1:$M$2,2)</f>
        <v>2</v>
      </c>
      <c r="B19" t="s">
        <v>0</v>
      </c>
      <c r="C19" t="str">
        <f>VLOOKUP(D19,Lookup!$B$6:$D$81,2)</f>
        <v>Ran.rep</v>
      </c>
      <c r="D19" t="s">
        <v>1</v>
      </c>
      <c r="E19">
        <f>VLOOKUP(D19,Lookup!$B$6:$D$81,3)</f>
        <v>55</v>
      </c>
      <c r="F19">
        <v>5</v>
      </c>
      <c r="G19">
        <v>9</v>
      </c>
      <c r="H19">
        <f t="shared" si="0"/>
        <v>45</v>
      </c>
      <c r="I19">
        <f t="shared" si="1"/>
        <v>9</v>
      </c>
    </row>
    <row r="20" spans="1:9" x14ac:dyDescent="0.3">
      <c r="A20">
        <f>HLOOKUP(B20,Lookup!$D$1:$M$2,2)</f>
        <v>2</v>
      </c>
      <c r="B20" t="s">
        <v>0</v>
      </c>
      <c r="C20" t="str">
        <f>VLOOKUP(D20,Lookup!$B$6:$D$81,2)</f>
        <v>Gal.ver</v>
      </c>
      <c r="D20" t="s">
        <v>2</v>
      </c>
      <c r="E20">
        <f>VLOOKUP(D20,Lookup!$B$6:$D$81,3)</f>
        <v>32</v>
      </c>
      <c r="F20">
        <v>5</v>
      </c>
      <c r="G20">
        <v>7</v>
      </c>
      <c r="H20">
        <f t="shared" si="0"/>
        <v>35</v>
      </c>
      <c r="I20">
        <f t="shared" si="1"/>
        <v>7</v>
      </c>
    </row>
    <row r="21" spans="1:9" x14ac:dyDescent="0.3">
      <c r="A21">
        <f>HLOOKUP(B21,Lookup!$D$1:$M$2,2)</f>
        <v>2</v>
      </c>
      <c r="B21" t="s">
        <v>0</v>
      </c>
      <c r="C21" t="str">
        <f>VLOOKUP(D21,Lookup!$B$6:$D$81,2)</f>
        <v>Hol.lan</v>
      </c>
      <c r="D21" t="s">
        <v>211</v>
      </c>
      <c r="E21">
        <f>VLOOKUP(D21,Lookup!$B$6:$D$81,3)</f>
        <v>38</v>
      </c>
      <c r="F21">
        <v>5</v>
      </c>
      <c r="G21">
        <v>9</v>
      </c>
      <c r="H21">
        <f t="shared" si="0"/>
        <v>45</v>
      </c>
      <c r="I21">
        <f t="shared" si="1"/>
        <v>9</v>
      </c>
    </row>
    <row r="22" spans="1:9" x14ac:dyDescent="0.3">
      <c r="A22">
        <f>HLOOKUP(B22,Lookup!$D$1:$M$2,2)</f>
        <v>2</v>
      </c>
      <c r="B22" t="s">
        <v>0</v>
      </c>
      <c r="C22" t="str">
        <f>VLOOKUP(D22,Lookup!$B$6:$D$81,2)</f>
        <v>Pru.vul</v>
      </c>
      <c r="D22" t="s">
        <v>203</v>
      </c>
      <c r="E22">
        <f>VLOOKUP(D22,Lookup!$B$6:$D$81,3)</f>
        <v>51</v>
      </c>
      <c r="F22">
        <v>4</v>
      </c>
      <c r="G22">
        <v>2</v>
      </c>
      <c r="H22">
        <f t="shared" si="0"/>
        <v>8</v>
      </c>
      <c r="I22">
        <f t="shared" si="1"/>
        <v>1.6</v>
      </c>
    </row>
    <row r="23" spans="1:9" x14ac:dyDescent="0.3">
      <c r="A23">
        <f>HLOOKUP(B23,Lookup!$D$1:$M$2,2)</f>
        <v>2</v>
      </c>
      <c r="B23" t="s">
        <v>0</v>
      </c>
      <c r="C23" t="str">
        <f>VLOOKUP(D23,Lookup!$B$6:$D$81,2)</f>
        <v>Urt.dio</v>
      </c>
      <c r="D23" t="s">
        <v>3</v>
      </c>
      <c r="E23">
        <f>VLOOKUP(D23,Lookup!$B$6:$D$81,3)</f>
        <v>74</v>
      </c>
      <c r="F23">
        <v>1</v>
      </c>
      <c r="G23">
        <v>1</v>
      </c>
      <c r="H23">
        <f t="shared" si="0"/>
        <v>1</v>
      </c>
      <c r="I23">
        <f t="shared" si="1"/>
        <v>0.2</v>
      </c>
    </row>
    <row r="24" spans="1:9" x14ac:dyDescent="0.3">
      <c r="A24">
        <f>HLOOKUP(B24,Lookup!$D$1:$M$2,2)</f>
        <v>2</v>
      </c>
      <c r="B24" t="s">
        <v>0</v>
      </c>
      <c r="C24" t="str">
        <f>VLOOKUP(D24,Lookup!$B$6:$D$81,2)</f>
        <v>Lot.cor</v>
      </c>
      <c r="D24" t="s">
        <v>201</v>
      </c>
      <c r="E24">
        <f>VLOOKUP(D24,Lookup!$B$6:$D$81,3)</f>
        <v>45</v>
      </c>
      <c r="F24">
        <v>4</v>
      </c>
      <c r="G24">
        <v>4</v>
      </c>
      <c r="H24">
        <f t="shared" si="0"/>
        <v>16</v>
      </c>
      <c r="I24">
        <f t="shared" si="1"/>
        <v>3.2</v>
      </c>
    </row>
    <row r="25" spans="1:9" x14ac:dyDescent="0.3">
      <c r="A25">
        <f>HLOOKUP(B25,Lookup!$D$1:$M$2,2)</f>
        <v>2</v>
      </c>
      <c r="B25" t="s">
        <v>0</v>
      </c>
      <c r="C25" t="str">
        <f>VLOOKUP(D25,Lookup!$B$6:$D$81,2)</f>
        <v>Leu.vul</v>
      </c>
      <c r="D25" t="s">
        <v>200</v>
      </c>
      <c r="E25">
        <f>VLOOKUP(D25,Lookup!$B$6:$D$81,3)</f>
        <v>43</v>
      </c>
      <c r="F25">
        <v>5</v>
      </c>
      <c r="G25">
        <v>5</v>
      </c>
      <c r="H25">
        <f t="shared" si="0"/>
        <v>25</v>
      </c>
      <c r="I25">
        <f t="shared" si="1"/>
        <v>5</v>
      </c>
    </row>
    <row r="26" spans="1:9" x14ac:dyDescent="0.3">
      <c r="A26">
        <f>HLOOKUP(B26,Lookup!$D$1:$M$2,2)</f>
        <v>2</v>
      </c>
      <c r="B26" t="s">
        <v>0</v>
      </c>
      <c r="C26" t="str">
        <f>VLOOKUP(D26,Lookup!$B$6:$D$81,2)</f>
        <v>Rum.ace</v>
      </c>
      <c r="D26" t="s">
        <v>4</v>
      </c>
      <c r="E26">
        <f>VLOOKUP(D26,Lookup!$B$6:$D$81,3)</f>
        <v>57</v>
      </c>
      <c r="F26">
        <v>5</v>
      </c>
      <c r="G26">
        <v>5</v>
      </c>
      <c r="H26">
        <f t="shared" si="0"/>
        <v>25</v>
      </c>
      <c r="I26">
        <f t="shared" si="1"/>
        <v>5</v>
      </c>
    </row>
    <row r="27" spans="1:9" x14ac:dyDescent="0.3">
      <c r="A27">
        <f>HLOOKUP(B27,Lookup!$D$1:$M$2,2)</f>
        <v>2</v>
      </c>
      <c r="B27" t="s">
        <v>0</v>
      </c>
      <c r="C27" t="str">
        <f>VLOOKUP(D27,Lookup!$B$6:$D$81,2)</f>
        <v>Ach.mil</v>
      </c>
      <c r="D27" t="s">
        <v>194</v>
      </c>
      <c r="E27">
        <f>VLOOKUP(D27,Lookup!$B$6:$D$81,3)</f>
        <v>1</v>
      </c>
      <c r="F27">
        <v>5</v>
      </c>
      <c r="G27">
        <v>3</v>
      </c>
      <c r="H27">
        <f t="shared" si="0"/>
        <v>15</v>
      </c>
      <c r="I27">
        <f t="shared" si="1"/>
        <v>3</v>
      </c>
    </row>
    <row r="28" spans="1:9" x14ac:dyDescent="0.3">
      <c r="A28">
        <f>HLOOKUP(B28,Lookup!$D$1:$M$2,2)</f>
        <v>2</v>
      </c>
      <c r="B28" t="s">
        <v>0</v>
      </c>
      <c r="C28" t="str">
        <f>VLOOKUP(D28,Lookup!$B$6:$D$81,2)</f>
        <v>Cen.nig</v>
      </c>
      <c r="D28" t="s">
        <v>198</v>
      </c>
      <c r="E28">
        <f>VLOOKUP(D28,Lookup!$B$6:$D$81,3)</f>
        <v>14</v>
      </c>
      <c r="F28">
        <v>5</v>
      </c>
      <c r="G28">
        <v>4</v>
      </c>
      <c r="H28">
        <f t="shared" si="0"/>
        <v>20</v>
      </c>
      <c r="I28">
        <f t="shared" si="1"/>
        <v>4</v>
      </c>
    </row>
    <row r="29" spans="1:9" x14ac:dyDescent="0.3">
      <c r="A29">
        <f>HLOOKUP(B29,Lookup!$D$1:$M$2,2)</f>
        <v>2</v>
      </c>
      <c r="B29" t="s">
        <v>0</v>
      </c>
      <c r="C29" t="str">
        <f>VLOOKUP(D29,Lookup!$B$6:$D$81,2)</f>
        <v>Agr.cap</v>
      </c>
      <c r="D29" t="s">
        <v>5</v>
      </c>
      <c r="E29">
        <f>VLOOKUP(D29,Lookup!$B$6:$D$81,3)</f>
        <v>3</v>
      </c>
      <c r="F29">
        <v>5</v>
      </c>
      <c r="G29">
        <v>8</v>
      </c>
      <c r="H29">
        <f t="shared" si="0"/>
        <v>40</v>
      </c>
      <c r="I29">
        <f t="shared" si="1"/>
        <v>8</v>
      </c>
    </row>
    <row r="30" spans="1:9" x14ac:dyDescent="0.3">
      <c r="A30">
        <f>HLOOKUP(B30,Lookup!$D$1:$M$2,2)</f>
        <v>2</v>
      </c>
      <c r="B30" t="s">
        <v>0</v>
      </c>
      <c r="C30" t="str">
        <f>VLOOKUP(D30,Lookup!$B$6:$D$81,2)</f>
        <v>Tri.pra</v>
      </c>
      <c r="D30" t="s">
        <v>206</v>
      </c>
      <c r="E30">
        <f>VLOOKUP(D30,Lookup!$B$6:$D$81,3)</f>
        <v>72</v>
      </c>
      <c r="F30">
        <v>1</v>
      </c>
      <c r="G30">
        <v>1</v>
      </c>
      <c r="H30">
        <f t="shared" si="0"/>
        <v>1</v>
      </c>
      <c r="I30">
        <f t="shared" si="1"/>
        <v>0.2</v>
      </c>
    </row>
    <row r="31" spans="1:9" x14ac:dyDescent="0.3">
      <c r="A31">
        <f>HLOOKUP(B31,Lookup!$D$1:$M$2,2)</f>
        <v>2</v>
      </c>
      <c r="B31" t="s">
        <v>0</v>
      </c>
      <c r="C31" t="str">
        <f>VLOOKUP(D31,Lookup!$B$6:$D$81,2)</f>
        <v>Que.rob</v>
      </c>
      <c r="D31" t="s">
        <v>6</v>
      </c>
      <c r="E31">
        <f>VLOOKUP(D31,Lookup!$B$6:$D$81,3)</f>
        <v>52</v>
      </c>
      <c r="F31">
        <v>1</v>
      </c>
      <c r="G31">
        <v>1</v>
      </c>
      <c r="H31">
        <f t="shared" si="0"/>
        <v>1</v>
      </c>
      <c r="I31">
        <f t="shared" si="1"/>
        <v>0.2</v>
      </c>
    </row>
    <row r="32" spans="1:9" x14ac:dyDescent="0.3">
      <c r="A32">
        <f>HLOOKUP(B32,Lookup!$D$1:$M$2,2)</f>
        <v>2</v>
      </c>
      <c r="B32" t="s">
        <v>0</v>
      </c>
      <c r="C32" t="str">
        <f>VLOOKUP(D32,Lookup!$B$6:$D$81,2)</f>
        <v>Pla.maj</v>
      </c>
      <c r="D32" t="s">
        <v>7</v>
      </c>
      <c r="E32">
        <f>VLOOKUP(D32,Lookup!$B$6:$D$81,3)</f>
        <v>48</v>
      </c>
      <c r="F32">
        <v>1</v>
      </c>
      <c r="G32">
        <v>1</v>
      </c>
      <c r="H32">
        <f t="shared" si="0"/>
        <v>1</v>
      </c>
      <c r="I32">
        <f t="shared" si="1"/>
        <v>0.2</v>
      </c>
    </row>
    <row r="33" spans="1:9" x14ac:dyDescent="0.3">
      <c r="A33">
        <f>HLOOKUP(B33,Lookup!$D$1:$M$2,2)</f>
        <v>3</v>
      </c>
      <c r="B33" t="s">
        <v>8</v>
      </c>
      <c r="C33" t="str">
        <f>VLOOKUP(D33,Lookup!$B$6:$D$81,2)</f>
        <v>Ach.mil</v>
      </c>
      <c r="D33" t="s">
        <v>194</v>
      </c>
      <c r="E33">
        <f>VLOOKUP(D33,Lookup!$B$6:$D$81,3)</f>
        <v>1</v>
      </c>
      <c r="F33">
        <v>5</v>
      </c>
      <c r="G33">
        <v>5</v>
      </c>
      <c r="H33">
        <f t="shared" si="0"/>
        <v>25</v>
      </c>
      <c r="I33">
        <f t="shared" si="1"/>
        <v>5</v>
      </c>
    </row>
    <row r="34" spans="1:9" x14ac:dyDescent="0.3">
      <c r="A34">
        <f>HLOOKUP(B34,Lookup!$D$1:$M$2,2)</f>
        <v>3</v>
      </c>
      <c r="B34" t="s">
        <v>8</v>
      </c>
      <c r="C34" t="str">
        <f>VLOOKUP(D34,Lookup!$B$6:$D$81,2)</f>
        <v>Cen.nig</v>
      </c>
      <c r="D34" t="s">
        <v>198</v>
      </c>
      <c r="E34">
        <f>VLOOKUP(D34,Lookup!$B$6:$D$81,3)</f>
        <v>14</v>
      </c>
      <c r="F34">
        <v>4</v>
      </c>
      <c r="G34">
        <v>4</v>
      </c>
      <c r="H34">
        <f t="shared" si="0"/>
        <v>16</v>
      </c>
      <c r="I34">
        <f t="shared" si="1"/>
        <v>3.2</v>
      </c>
    </row>
    <row r="35" spans="1:9" x14ac:dyDescent="0.3">
      <c r="A35">
        <f>HLOOKUP(B35,Lookup!$D$1:$M$2,2)</f>
        <v>3</v>
      </c>
      <c r="B35" t="s">
        <v>8</v>
      </c>
      <c r="C35" t="str">
        <f>VLOOKUP(D35,Lookup!$B$6:$D$81,2)</f>
        <v>Gal.ver</v>
      </c>
      <c r="D35" t="s">
        <v>2</v>
      </c>
      <c r="E35">
        <f>VLOOKUP(D35,Lookup!$B$6:$D$81,3)</f>
        <v>32</v>
      </c>
      <c r="F35">
        <v>5</v>
      </c>
      <c r="G35">
        <v>5</v>
      </c>
      <c r="H35">
        <f t="shared" si="0"/>
        <v>25</v>
      </c>
      <c r="I35">
        <f t="shared" si="1"/>
        <v>5</v>
      </c>
    </row>
    <row r="36" spans="1:9" x14ac:dyDescent="0.3">
      <c r="A36">
        <f>HLOOKUP(B36,Lookup!$D$1:$M$2,2)</f>
        <v>3</v>
      </c>
      <c r="B36" t="s">
        <v>8</v>
      </c>
      <c r="C36" t="str">
        <f>VLOOKUP(D36,Lookup!$B$6:$D$81,2)</f>
        <v>Leu.vul</v>
      </c>
      <c r="D36" t="s">
        <v>200</v>
      </c>
      <c r="E36">
        <f>VLOOKUP(D36,Lookup!$B$6:$D$81,3)</f>
        <v>43</v>
      </c>
      <c r="F36">
        <v>1</v>
      </c>
      <c r="G36">
        <v>1</v>
      </c>
      <c r="H36">
        <f t="shared" si="0"/>
        <v>1</v>
      </c>
      <c r="I36">
        <f t="shared" si="1"/>
        <v>0.2</v>
      </c>
    </row>
    <row r="37" spans="1:9" x14ac:dyDescent="0.3">
      <c r="A37">
        <f>HLOOKUP(B37,Lookup!$D$1:$M$2,2)</f>
        <v>3</v>
      </c>
      <c r="B37" t="s">
        <v>8</v>
      </c>
      <c r="C37" t="str">
        <f>VLOOKUP(D37,Lookup!$B$6:$D$81,2)</f>
        <v>Lot.cor</v>
      </c>
      <c r="D37" t="s">
        <v>201</v>
      </c>
      <c r="E37">
        <f>VLOOKUP(D37,Lookup!$B$6:$D$81,3)</f>
        <v>45</v>
      </c>
      <c r="F37">
        <v>4</v>
      </c>
      <c r="G37">
        <v>4</v>
      </c>
      <c r="H37">
        <f t="shared" si="0"/>
        <v>16</v>
      </c>
      <c r="I37">
        <f t="shared" si="1"/>
        <v>3.2</v>
      </c>
    </row>
    <row r="38" spans="1:9" x14ac:dyDescent="0.3">
      <c r="A38">
        <f>HLOOKUP(B38,Lookup!$D$1:$M$2,2)</f>
        <v>3</v>
      </c>
      <c r="B38" t="s">
        <v>8</v>
      </c>
      <c r="C38" t="str">
        <f>VLOOKUP(D38,Lookup!$B$6:$D$81,2)</f>
        <v>Pla.lan</v>
      </c>
      <c r="D38" t="s">
        <v>202</v>
      </c>
      <c r="E38">
        <f>VLOOKUP(D38,Lookup!$B$6:$D$81,3)</f>
        <v>47</v>
      </c>
      <c r="F38">
        <v>4</v>
      </c>
      <c r="G38">
        <v>2</v>
      </c>
      <c r="H38">
        <f t="shared" si="0"/>
        <v>8</v>
      </c>
      <c r="I38">
        <f t="shared" si="1"/>
        <v>1.6</v>
      </c>
    </row>
    <row r="39" spans="1:9" x14ac:dyDescent="0.3">
      <c r="A39">
        <f>HLOOKUP(B39,Lookup!$D$1:$M$2,2)</f>
        <v>3</v>
      </c>
      <c r="B39" t="s">
        <v>8</v>
      </c>
      <c r="C39" t="str">
        <f>VLOOKUP(D39,Lookup!$B$6:$D$81,2)</f>
        <v>Ran.acr</v>
      </c>
      <c r="D39" t="s">
        <v>204</v>
      </c>
      <c r="E39">
        <f>VLOOKUP(D39,Lookup!$B$6:$D$81,3)</f>
        <v>54</v>
      </c>
      <c r="F39">
        <v>1</v>
      </c>
      <c r="G39">
        <v>3</v>
      </c>
      <c r="H39">
        <f t="shared" si="0"/>
        <v>3</v>
      </c>
      <c r="I39">
        <f t="shared" si="1"/>
        <v>0.6</v>
      </c>
    </row>
    <row r="40" spans="1:9" x14ac:dyDescent="0.3">
      <c r="A40">
        <f>HLOOKUP(B40,Lookup!$D$1:$M$2,2)</f>
        <v>3</v>
      </c>
      <c r="B40" t="s">
        <v>8</v>
      </c>
      <c r="C40" t="str">
        <f>VLOOKUP(D40,Lookup!$B$6:$D$81,2)</f>
        <v>Ran.rep</v>
      </c>
      <c r="D40" t="s">
        <v>1</v>
      </c>
      <c r="E40">
        <f>VLOOKUP(D40,Lookup!$B$6:$D$81,3)</f>
        <v>55</v>
      </c>
      <c r="F40">
        <v>5</v>
      </c>
      <c r="G40">
        <v>9</v>
      </c>
      <c r="H40">
        <f t="shared" si="0"/>
        <v>45</v>
      </c>
      <c r="I40">
        <f t="shared" si="1"/>
        <v>9</v>
      </c>
    </row>
    <row r="41" spans="1:9" x14ac:dyDescent="0.3">
      <c r="A41">
        <f>HLOOKUP(B41,Lookup!$D$1:$M$2,2)</f>
        <v>3</v>
      </c>
      <c r="B41" t="s">
        <v>8</v>
      </c>
      <c r="C41" t="str">
        <f>VLOOKUP(D41,Lookup!$B$6:$D$81,2)</f>
        <v>Rum.ace</v>
      </c>
      <c r="D41" t="s">
        <v>4</v>
      </c>
      <c r="E41">
        <f>VLOOKUP(D41,Lookup!$B$6:$D$81,3)</f>
        <v>57</v>
      </c>
      <c r="F41">
        <v>5</v>
      </c>
      <c r="G41">
        <v>5</v>
      </c>
      <c r="H41">
        <f t="shared" si="0"/>
        <v>25</v>
      </c>
      <c r="I41">
        <f t="shared" si="1"/>
        <v>5</v>
      </c>
    </row>
    <row r="42" spans="1:9" x14ac:dyDescent="0.3">
      <c r="A42">
        <f>HLOOKUP(B42,Lookup!$D$1:$M$2,2)</f>
        <v>3</v>
      </c>
      <c r="B42" t="s">
        <v>8</v>
      </c>
      <c r="C42" t="str">
        <f>VLOOKUP(D42,Lookup!$B$6:$D$81,2)</f>
        <v>Tri.rep</v>
      </c>
      <c r="D42" t="s">
        <v>205</v>
      </c>
      <c r="E42">
        <f>VLOOKUP(D42,Lookup!$B$6:$D$81,3)</f>
        <v>73</v>
      </c>
      <c r="F42">
        <v>5</v>
      </c>
      <c r="G42">
        <v>6</v>
      </c>
      <c r="H42">
        <f t="shared" si="0"/>
        <v>30</v>
      </c>
      <c r="I42">
        <f t="shared" si="1"/>
        <v>6</v>
      </c>
    </row>
    <row r="43" spans="1:9" x14ac:dyDescent="0.3">
      <c r="A43">
        <f>HLOOKUP(B43,Lookup!$D$1:$M$2,2)</f>
        <v>3</v>
      </c>
      <c r="B43" t="s">
        <v>8</v>
      </c>
      <c r="C43" t="str">
        <f>VLOOKUP(D43,Lookup!$B$6:$D$81,2)</f>
        <v>Tri.pra</v>
      </c>
      <c r="D43" t="s">
        <v>206</v>
      </c>
      <c r="E43">
        <f>VLOOKUP(D43,Lookup!$B$6:$D$81,3)</f>
        <v>72</v>
      </c>
      <c r="F43">
        <v>1</v>
      </c>
      <c r="G43">
        <v>1</v>
      </c>
      <c r="H43">
        <f t="shared" si="0"/>
        <v>1</v>
      </c>
      <c r="I43">
        <f t="shared" si="1"/>
        <v>0.2</v>
      </c>
    </row>
    <row r="44" spans="1:9" x14ac:dyDescent="0.3">
      <c r="A44">
        <f>HLOOKUP(B44,Lookup!$D$1:$M$2,2)</f>
        <v>3</v>
      </c>
      <c r="B44" t="s">
        <v>8</v>
      </c>
      <c r="C44" t="str">
        <f>VLOOKUP(D44,Lookup!$B$6:$D$81,2)</f>
        <v>Agr.cap</v>
      </c>
      <c r="D44" t="s">
        <v>5</v>
      </c>
      <c r="E44">
        <f>VLOOKUP(D44,Lookup!$B$6:$D$81,3)</f>
        <v>3</v>
      </c>
      <c r="F44">
        <v>5</v>
      </c>
      <c r="G44">
        <v>8</v>
      </c>
      <c r="H44">
        <f t="shared" si="0"/>
        <v>40</v>
      </c>
      <c r="I44">
        <f t="shared" si="1"/>
        <v>8</v>
      </c>
    </row>
    <row r="45" spans="1:9" x14ac:dyDescent="0.3">
      <c r="A45">
        <f>HLOOKUP(B45,Lookup!$D$1:$M$2,2)</f>
        <v>3</v>
      </c>
      <c r="B45" t="s">
        <v>8</v>
      </c>
      <c r="C45" t="str">
        <f>VLOOKUP(D45,Lookup!$B$6:$D$81,2)</f>
        <v>Fes.rub</v>
      </c>
      <c r="D45" t="s">
        <v>208</v>
      </c>
      <c r="E45">
        <f>VLOOKUP(D45,Lookup!$B$6:$D$81,3)</f>
        <v>28</v>
      </c>
      <c r="F45">
        <v>5</v>
      </c>
      <c r="G45">
        <v>10</v>
      </c>
      <c r="H45">
        <f t="shared" si="0"/>
        <v>50</v>
      </c>
      <c r="I45">
        <f t="shared" si="1"/>
        <v>10</v>
      </c>
    </row>
    <row r="46" spans="1:9" x14ac:dyDescent="0.3">
      <c r="A46">
        <f>HLOOKUP(B46,Lookup!$D$1:$M$2,2)</f>
        <v>3</v>
      </c>
      <c r="B46" t="s">
        <v>8</v>
      </c>
      <c r="C46" t="str">
        <f>VLOOKUP(D46,Lookup!$B$6:$D$81,2)</f>
        <v>Rum.obt</v>
      </c>
      <c r="D46" t="s">
        <v>10</v>
      </c>
      <c r="E46">
        <f>VLOOKUP(D46,Lookup!$B$6:$D$81,3)</f>
        <v>59</v>
      </c>
      <c r="F46">
        <v>3</v>
      </c>
      <c r="G46">
        <v>1</v>
      </c>
      <c r="H46">
        <f t="shared" si="0"/>
        <v>3</v>
      </c>
      <c r="I46">
        <f t="shared" si="1"/>
        <v>0.6</v>
      </c>
    </row>
    <row r="47" spans="1:9" x14ac:dyDescent="0.3">
      <c r="A47">
        <f>HLOOKUP(B47,Lookup!$D$1:$M$2,2)</f>
        <v>3</v>
      </c>
      <c r="B47" t="s">
        <v>8</v>
      </c>
      <c r="C47" t="str">
        <f>VLOOKUP(D47,Lookup!$B$6:$D$81,2)</f>
        <v>Cir.arv</v>
      </c>
      <c r="D47" t="s">
        <v>209</v>
      </c>
      <c r="E47">
        <f>VLOOKUP(D47,Lookup!$B$6:$D$81,3)</f>
        <v>18</v>
      </c>
      <c r="F47">
        <v>5</v>
      </c>
      <c r="G47">
        <v>5</v>
      </c>
      <c r="H47">
        <f t="shared" si="0"/>
        <v>25</v>
      </c>
      <c r="I47">
        <f t="shared" si="1"/>
        <v>5</v>
      </c>
    </row>
    <row r="48" spans="1:9" x14ac:dyDescent="0.3">
      <c r="A48">
        <f>HLOOKUP(B48,Lookup!$D$1:$M$2,2)</f>
        <v>3</v>
      </c>
      <c r="B48" t="s">
        <v>8</v>
      </c>
      <c r="C48" t="str">
        <f>VLOOKUP(D48,Lookup!$B$6:$D$81,2)</f>
        <v>Des.fle</v>
      </c>
      <c r="D48" t="s">
        <v>210</v>
      </c>
      <c r="E48">
        <f>VLOOKUP(D48,Lookup!$B$6:$D$81,3)</f>
        <v>23</v>
      </c>
      <c r="F48">
        <v>5</v>
      </c>
      <c r="G48">
        <v>9</v>
      </c>
      <c r="H48">
        <f t="shared" si="0"/>
        <v>45</v>
      </c>
      <c r="I48">
        <f t="shared" si="1"/>
        <v>9</v>
      </c>
    </row>
    <row r="49" spans="1:9" x14ac:dyDescent="0.3">
      <c r="A49">
        <f>HLOOKUP(B49,Lookup!$D$1:$M$2,2)</f>
        <v>3</v>
      </c>
      <c r="B49" t="s">
        <v>8</v>
      </c>
      <c r="C49" t="str">
        <f>VLOOKUP(D49,Lookup!$B$6:$D$81,2)</f>
        <v>Hol.lan</v>
      </c>
      <c r="D49" t="s">
        <v>211</v>
      </c>
      <c r="E49">
        <f>VLOOKUP(D49,Lookup!$B$6:$D$81,3)</f>
        <v>38</v>
      </c>
      <c r="F49">
        <v>3</v>
      </c>
      <c r="G49">
        <v>5</v>
      </c>
      <c r="H49">
        <f t="shared" si="0"/>
        <v>15</v>
      </c>
      <c r="I49">
        <f t="shared" si="1"/>
        <v>3</v>
      </c>
    </row>
    <row r="50" spans="1:9" x14ac:dyDescent="0.3">
      <c r="A50">
        <f>HLOOKUP(B50,Lookup!$D$1:$M$2,2)</f>
        <v>3</v>
      </c>
      <c r="B50" t="s">
        <v>8</v>
      </c>
      <c r="C50" t="str">
        <f>VLOOKUP(D50,Lookup!$B$6:$D$81,2)</f>
        <v>Cer.fon</v>
      </c>
      <c r="D50" t="s">
        <v>11</v>
      </c>
      <c r="E50">
        <f>VLOOKUP(D50,Lookup!$B$6:$D$81,3)</f>
        <v>15</v>
      </c>
      <c r="F50">
        <v>5</v>
      </c>
      <c r="G50">
        <v>2</v>
      </c>
      <c r="H50">
        <f t="shared" si="0"/>
        <v>10</v>
      </c>
      <c r="I50">
        <f t="shared" si="1"/>
        <v>2</v>
      </c>
    </row>
    <row r="51" spans="1:9" x14ac:dyDescent="0.3">
      <c r="A51">
        <f>HLOOKUP(B51,Lookup!$D$1:$M$2,2)</f>
        <v>3</v>
      </c>
      <c r="B51" t="s">
        <v>8</v>
      </c>
      <c r="C51" t="str">
        <f>VLOOKUP(D51,Lookup!$B$6:$D$81,2)</f>
        <v>Taraxac</v>
      </c>
      <c r="D51" t="s">
        <v>12</v>
      </c>
      <c r="E51">
        <f>VLOOKUP(D51,Lookup!$B$6:$D$81,3)</f>
        <v>69</v>
      </c>
      <c r="F51">
        <v>1</v>
      </c>
      <c r="G51">
        <v>1</v>
      </c>
      <c r="H51">
        <f t="shared" si="0"/>
        <v>1</v>
      </c>
      <c r="I51">
        <f t="shared" si="1"/>
        <v>0.2</v>
      </c>
    </row>
    <row r="52" spans="1:9" x14ac:dyDescent="0.3">
      <c r="A52">
        <f>HLOOKUP(B52,Lookup!$D$1:$M$2,2)</f>
        <v>3</v>
      </c>
      <c r="B52" t="s">
        <v>8</v>
      </c>
      <c r="C52" t="str">
        <f>VLOOKUP(D52,Lookup!$B$6:$D$81,2)</f>
        <v>Pla.maj</v>
      </c>
      <c r="D52" t="s">
        <v>7</v>
      </c>
      <c r="E52">
        <f>VLOOKUP(D52,Lookup!$B$6:$D$81,3)</f>
        <v>48</v>
      </c>
      <c r="F52">
        <v>1</v>
      </c>
      <c r="G52">
        <v>1</v>
      </c>
      <c r="H52">
        <f t="shared" si="0"/>
        <v>1</v>
      </c>
      <c r="I52">
        <f t="shared" si="1"/>
        <v>0.2</v>
      </c>
    </row>
    <row r="53" spans="1:9" x14ac:dyDescent="0.3">
      <c r="A53">
        <f>HLOOKUP(B53,Lookup!$D$1:$M$2,2)</f>
        <v>3</v>
      </c>
      <c r="B53" t="s">
        <v>8</v>
      </c>
      <c r="C53" t="str">
        <f>VLOOKUP(D53,Lookup!$B$6:$D$81,2)</f>
        <v>Que.spp</v>
      </c>
      <c r="D53" t="s">
        <v>13</v>
      </c>
      <c r="E53">
        <f>VLOOKUP(D53,Lookup!$B$6:$D$81,3)</f>
        <v>53</v>
      </c>
      <c r="F53">
        <v>1</v>
      </c>
      <c r="G53">
        <v>1</v>
      </c>
      <c r="H53">
        <f t="shared" si="0"/>
        <v>1</v>
      </c>
      <c r="I53">
        <f t="shared" si="1"/>
        <v>0.2</v>
      </c>
    </row>
    <row r="54" spans="1:9" x14ac:dyDescent="0.3">
      <c r="A54">
        <f>HLOOKUP(B54,Lookup!$D$1:$M$2,2)</f>
        <v>4</v>
      </c>
      <c r="B54" t="s">
        <v>14</v>
      </c>
      <c r="C54" t="str">
        <f>VLOOKUP(D54,Lookup!$B$6:$D$81,2)</f>
        <v>Pla.lan</v>
      </c>
      <c r="D54" t="s">
        <v>202</v>
      </c>
      <c r="E54">
        <f>VLOOKUP(D54,Lookup!$B$6:$D$81,3)</f>
        <v>47</v>
      </c>
      <c r="F54">
        <v>5</v>
      </c>
      <c r="G54">
        <v>3</v>
      </c>
      <c r="H54">
        <f t="shared" si="0"/>
        <v>15</v>
      </c>
      <c r="I54">
        <f t="shared" si="1"/>
        <v>3</v>
      </c>
    </row>
    <row r="55" spans="1:9" x14ac:dyDescent="0.3">
      <c r="A55">
        <f>HLOOKUP(B55,Lookup!$D$1:$M$2,2)</f>
        <v>4</v>
      </c>
      <c r="B55" t="s">
        <v>14</v>
      </c>
      <c r="C55" t="str">
        <f>VLOOKUP(D55,Lookup!$B$6:$D$81,2)</f>
        <v>Cen.nig</v>
      </c>
      <c r="D55" t="s">
        <v>198</v>
      </c>
      <c r="E55">
        <f>VLOOKUP(D55,Lookup!$B$6:$D$81,3)</f>
        <v>14</v>
      </c>
      <c r="F55">
        <v>5</v>
      </c>
      <c r="G55">
        <v>9</v>
      </c>
      <c r="H55">
        <f t="shared" si="0"/>
        <v>45</v>
      </c>
      <c r="I55">
        <f t="shared" si="1"/>
        <v>9</v>
      </c>
    </row>
    <row r="56" spans="1:9" x14ac:dyDescent="0.3">
      <c r="A56">
        <f>HLOOKUP(B56,Lookup!$D$1:$M$2,2)</f>
        <v>4</v>
      </c>
      <c r="B56" t="s">
        <v>14</v>
      </c>
      <c r="C56" t="str">
        <f>VLOOKUP(D56,Lookup!$B$6:$D$81,2)</f>
        <v>Ran.rep</v>
      </c>
      <c r="D56" t="s">
        <v>1</v>
      </c>
      <c r="E56">
        <f>VLOOKUP(D56,Lookup!$B$6:$D$81,3)</f>
        <v>55</v>
      </c>
      <c r="F56">
        <v>3</v>
      </c>
      <c r="G56">
        <v>2</v>
      </c>
      <c r="H56">
        <f t="shared" si="0"/>
        <v>6</v>
      </c>
      <c r="I56">
        <f t="shared" si="1"/>
        <v>1.2</v>
      </c>
    </row>
    <row r="57" spans="1:9" x14ac:dyDescent="0.3">
      <c r="A57">
        <f>HLOOKUP(B57,Lookup!$D$1:$M$2,2)</f>
        <v>4</v>
      </c>
      <c r="B57" t="s">
        <v>14</v>
      </c>
      <c r="C57" t="str">
        <f>VLOOKUP(D57,Lookup!$B$6:$D$81,2)</f>
        <v>Agr.cap</v>
      </c>
      <c r="D57" t="s">
        <v>5</v>
      </c>
      <c r="E57">
        <f>VLOOKUP(D57,Lookup!$B$6:$D$81,3)</f>
        <v>3</v>
      </c>
      <c r="F57">
        <v>4</v>
      </c>
      <c r="G57">
        <v>7</v>
      </c>
      <c r="H57">
        <f t="shared" si="0"/>
        <v>28</v>
      </c>
      <c r="I57">
        <f t="shared" si="1"/>
        <v>5.6</v>
      </c>
    </row>
    <row r="58" spans="1:9" x14ac:dyDescent="0.3">
      <c r="A58">
        <f>HLOOKUP(B58,Lookup!$D$1:$M$2,2)</f>
        <v>4</v>
      </c>
      <c r="B58" t="s">
        <v>14</v>
      </c>
      <c r="C58" t="str">
        <f>VLOOKUP(D58,Lookup!$B$6:$D$81,2)</f>
        <v>Cyn.cri</v>
      </c>
      <c r="D58" t="s">
        <v>207</v>
      </c>
      <c r="E58">
        <f>VLOOKUP(D58,Lookup!$B$6:$D$81,3)</f>
        <v>21</v>
      </c>
      <c r="F58">
        <v>5</v>
      </c>
      <c r="G58">
        <v>8</v>
      </c>
      <c r="H58">
        <f t="shared" si="0"/>
        <v>40</v>
      </c>
      <c r="I58">
        <f t="shared" si="1"/>
        <v>8</v>
      </c>
    </row>
    <row r="59" spans="1:9" x14ac:dyDescent="0.3">
      <c r="A59">
        <f>HLOOKUP(B59,Lookup!$D$1:$M$2,2)</f>
        <v>4</v>
      </c>
      <c r="B59" t="s">
        <v>14</v>
      </c>
      <c r="C59" t="str">
        <f>VLOOKUP(D59,Lookup!$B$6:$D$81,2)</f>
        <v>Pru.vul</v>
      </c>
      <c r="D59" t="s">
        <v>203</v>
      </c>
      <c r="E59">
        <f>VLOOKUP(D59,Lookup!$B$6:$D$81,3)</f>
        <v>51</v>
      </c>
      <c r="F59">
        <v>4</v>
      </c>
      <c r="G59">
        <v>6</v>
      </c>
      <c r="H59">
        <f t="shared" si="0"/>
        <v>24</v>
      </c>
      <c r="I59">
        <f t="shared" si="1"/>
        <v>4.8</v>
      </c>
    </row>
    <row r="60" spans="1:9" x14ac:dyDescent="0.3">
      <c r="A60">
        <f>HLOOKUP(B60,Lookup!$D$1:$M$2,2)</f>
        <v>4</v>
      </c>
      <c r="B60" t="s">
        <v>14</v>
      </c>
      <c r="C60" t="str">
        <f>VLOOKUP(D60,Lookup!$B$6:$D$81,2)</f>
        <v>Lot.cor</v>
      </c>
      <c r="D60" t="s">
        <v>201</v>
      </c>
      <c r="E60">
        <f>VLOOKUP(D60,Lookup!$B$6:$D$81,3)</f>
        <v>45</v>
      </c>
      <c r="F60">
        <v>5</v>
      </c>
      <c r="G60">
        <v>8</v>
      </c>
      <c r="H60">
        <f t="shared" si="0"/>
        <v>40</v>
      </c>
      <c r="I60">
        <f t="shared" si="1"/>
        <v>8</v>
      </c>
    </row>
    <row r="61" spans="1:9" x14ac:dyDescent="0.3">
      <c r="A61">
        <f>HLOOKUP(B61,Lookup!$D$1:$M$2,2)</f>
        <v>4</v>
      </c>
      <c r="B61" t="s">
        <v>14</v>
      </c>
      <c r="C61" t="str">
        <f>VLOOKUP(D61,Lookup!$B$6:$D$81,2)</f>
        <v>Leu.vul</v>
      </c>
      <c r="D61" t="s">
        <v>200</v>
      </c>
      <c r="E61">
        <f>VLOOKUP(D61,Lookup!$B$6:$D$81,3)</f>
        <v>43</v>
      </c>
      <c r="F61">
        <v>5</v>
      </c>
      <c r="G61">
        <v>7</v>
      </c>
      <c r="H61">
        <f t="shared" si="0"/>
        <v>35</v>
      </c>
      <c r="I61">
        <f t="shared" si="1"/>
        <v>7</v>
      </c>
    </row>
    <row r="62" spans="1:9" x14ac:dyDescent="0.3">
      <c r="A62">
        <f>HLOOKUP(B62,Lookup!$D$1:$M$2,2)</f>
        <v>4</v>
      </c>
      <c r="B62" t="s">
        <v>14</v>
      </c>
      <c r="C62" t="str">
        <f>VLOOKUP(D62,Lookup!$B$6:$D$81,2)</f>
        <v>Ach.mil</v>
      </c>
      <c r="D62" t="s">
        <v>194</v>
      </c>
      <c r="E62">
        <f>VLOOKUP(D62,Lookup!$B$6:$D$81,3)</f>
        <v>1</v>
      </c>
      <c r="F62">
        <v>4</v>
      </c>
      <c r="G62">
        <v>5</v>
      </c>
      <c r="H62">
        <f t="shared" si="0"/>
        <v>20</v>
      </c>
      <c r="I62">
        <f t="shared" si="1"/>
        <v>4</v>
      </c>
    </row>
    <row r="63" spans="1:9" x14ac:dyDescent="0.3">
      <c r="A63">
        <f>HLOOKUP(B63,Lookup!$D$1:$M$2,2)</f>
        <v>4</v>
      </c>
      <c r="B63" t="s">
        <v>14</v>
      </c>
      <c r="C63" t="str">
        <f>VLOOKUP(D63,Lookup!$B$6:$D$81,2)</f>
        <v>Tri.pra</v>
      </c>
      <c r="D63" t="s">
        <v>206</v>
      </c>
      <c r="E63">
        <f>VLOOKUP(D63,Lookup!$B$6:$D$81,3)</f>
        <v>72</v>
      </c>
      <c r="F63">
        <v>5</v>
      </c>
      <c r="G63">
        <v>9</v>
      </c>
      <c r="H63">
        <f t="shared" si="0"/>
        <v>45</v>
      </c>
      <c r="I63">
        <f t="shared" si="1"/>
        <v>9</v>
      </c>
    </row>
    <row r="64" spans="1:9" x14ac:dyDescent="0.3">
      <c r="A64">
        <f>HLOOKUP(B64,Lookup!$D$1:$M$2,2)</f>
        <v>4</v>
      </c>
      <c r="B64" t="s">
        <v>14</v>
      </c>
      <c r="C64" t="str">
        <f>VLOOKUP(D64,Lookup!$B$6:$D$81,2)</f>
        <v>Pla.maj</v>
      </c>
      <c r="D64" t="s">
        <v>7</v>
      </c>
      <c r="E64">
        <f>VLOOKUP(D64,Lookup!$B$6:$D$81,3)</f>
        <v>48</v>
      </c>
      <c r="F64">
        <v>1</v>
      </c>
      <c r="G64">
        <v>1</v>
      </c>
      <c r="H64">
        <f t="shared" si="0"/>
        <v>1</v>
      </c>
      <c r="I64">
        <f t="shared" si="1"/>
        <v>0.2</v>
      </c>
    </row>
    <row r="65" spans="1:9" x14ac:dyDescent="0.3">
      <c r="A65">
        <f>HLOOKUP(B65,Lookup!$D$1:$M$2,2)</f>
        <v>4</v>
      </c>
      <c r="B65" t="s">
        <v>14</v>
      </c>
      <c r="C65" t="str">
        <f>VLOOKUP(D65,Lookup!$B$6:$D$81,2)</f>
        <v>Cir.arv</v>
      </c>
      <c r="D65" t="s">
        <v>209</v>
      </c>
      <c r="E65">
        <f>VLOOKUP(D65,Lookup!$B$6:$D$81,3)</f>
        <v>18</v>
      </c>
      <c r="F65">
        <v>5</v>
      </c>
      <c r="G65">
        <v>4</v>
      </c>
      <c r="H65">
        <f t="shared" si="0"/>
        <v>20</v>
      </c>
      <c r="I65">
        <f t="shared" si="1"/>
        <v>4</v>
      </c>
    </row>
    <row r="66" spans="1:9" x14ac:dyDescent="0.3">
      <c r="A66">
        <f>HLOOKUP(B66,Lookup!$D$1:$M$2,2)</f>
        <v>4</v>
      </c>
      <c r="B66" t="s">
        <v>14</v>
      </c>
      <c r="C66" t="str">
        <f>VLOOKUP(D66,Lookup!$B$6:$D$81,2)</f>
        <v>Taraxac</v>
      </c>
      <c r="D66" t="s">
        <v>12</v>
      </c>
      <c r="E66">
        <f>VLOOKUP(D66,Lookup!$B$6:$D$81,3)</f>
        <v>69</v>
      </c>
      <c r="F66">
        <v>2</v>
      </c>
      <c r="G66">
        <v>1</v>
      </c>
      <c r="H66">
        <f t="shared" si="0"/>
        <v>2</v>
      </c>
      <c r="I66">
        <f t="shared" si="1"/>
        <v>0.4</v>
      </c>
    </row>
    <row r="67" spans="1:9" x14ac:dyDescent="0.3">
      <c r="A67">
        <f>HLOOKUP(B67,Lookup!$D$1:$M$2,2)</f>
        <v>4</v>
      </c>
      <c r="B67" t="s">
        <v>14</v>
      </c>
      <c r="C67" t="str">
        <f>VLOOKUP(D67,Lookup!$B$6:$D$81,2)</f>
        <v>Rum.ace</v>
      </c>
      <c r="D67" t="s">
        <v>4</v>
      </c>
      <c r="E67">
        <f>VLOOKUP(D67,Lookup!$B$6:$D$81,3)</f>
        <v>57</v>
      </c>
      <c r="F67">
        <v>1</v>
      </c>
      <c r="G67">
        <v>4</v>
      </c>
      <c r="H67">
        <f t="shared" ref="H67:H130" si="2">F67*G67</f>
        <v>4</v>
      </c>
      <c r="I67">
        <f t="shared" ref="I67:I130" si="3">H67/5</f>
        <v>0.8</v>
      </c>
    </row>
    <row r="68" spans="1:9" x14ac:dyDescent="0.3">
      <c r="A68">
        <f>HLOOKUP(B68,Lookup!$D$1:$M$2,2)</f>
        <v>5</v>
      </c>
      <c r="B68" t="s">
        <v>37</v>
      </c>
      <c r="C68" t="str">
        <f>VLOOKUP(D68,Lookup!$B$6:$D$81,2)</f>
        <v>Cir.arv</v>
      </c>
      <c r="D68" t="s">
        <v>209</v>
      </c>
      <c r="E68">
        <f>VLOOKUP(D68,Lookup!$B$6:$D$81,3)</f>
        <v>18</v>
      </c>
      <c r="F68">
        <v>3</v>
      </c>
      <c r="G68">
        <v>2</v>
      </c>
      <c r="H68">
        <f t="shared" si="2"/>
        <v>6</v>
      </c>
      <c r="I68">
        <f t="shared" si="3"/>
        <v>1.2</v>
      </c>
    </row>
    <row r="69" spans="1:9" x14ac:dyDescent="0.3">
      <c r="A69">
        <f>HLOOKUP(B69,Lookup!$D$1:$M$2,2)</f>
        <v>5</v>
      </c>
      <c r="B69" t="s">
        <v>37</v>
      </c>
      <c r="C69" t="str">
        <f>VLOOKUP(D69,Lookup!$B$6:$D$81,2)</f>
        <v>Epi.mon</v>
      </c>
      <c r="D69" t="s">
        <v>15</v>
      </c>
      <c r="E69">
        <f>VLOOKUP(D69,Lookup!$B$6:$D$81,3)</f>
        <v>26</v>
      </c>
      <c r="F69">
        <v>2</v>
      </c>
      <c r="G69">
        <v>2</v>
      </c>
      <c r="H69">
        <f t="shared" si="2"/>
        <v>4</v>
      </c>
      <c r="I69">
        <f t="shared" si="3"/>
        <v>0.8</v>
      </c>
    </row>
    <row r="70" spans="1:9" x14ac:dyDescent="0.3">
      <c r="A70">
        <f>HLOOKUP(B70,Lookup!$D$1:$M$2,2)</f>
        <v>5</v>
      </c>
      <c r="B70" t="s">
        <v>37</v>
      </c>
      <c r="C70" t="str">
        <f>VLOOKUP(D70,Lookup!$B$6:$D$81,2)</f>
        <v>Car.pra</v>
      </c>
      <c r="D70" t="s">
        <v>16</v>
      </c>
      <c r="E70">
        <f>VLOOKUP(D70,Lookup!$B$6:$D$81,3)</f>
        <v>13</v>
      </c>
      <c r="F70">
        <v>3</v>
      </c>
      <c r="G70">
        <v>3</v>
      </c>
      <c r="H70">
        <f t="shared" si="2"/>
        <v>9</v>
      </c>
      <c r="I70">
        <f t="shared" si="3"/>
        <v>1.8</v>
      </c>
    </row>
    <row r="71" spans="1:9" x14ac:dyDescent="0.3">
      <c r="A71">
        <f>HLOOKUP(B71,Lookup!$D$1:$M$2,2)</f>
        <v>5</v>
      </c>
      <c r="B71" t="s">
        <v>37</v>
      </c>
      <c r="C71" t="str">
        <f>VLOOKUP(D71,Lookup!$B$6:$D$81,2)</f>
        <v>Ran.rep</v>
      </c>
      <c r="D71" t="s">
        <v>1</v>
      </c>
      <c r="E71">
        <f>VLOOKUP(D71,Lookup!$B$6:$D$81,3)</f>
        <v>55</v>
      </c>
      <c r="F71">
        <v>5</v>
      </c>
      <c r="G71">
        <v>8</v>
      </c>
      <c r="H71">
        <f t="shared" si="2"/>
        <v>40</v>
      </c>
      <c r="I71">
        <f t="shared" si="3"/>
        <v>8</v>
      </c>
    </row>
    <row r="72" spans="1:9" x14ac:dyDescent="0.3">
      <c r="A72">
        <f>HLOOKUP(B72,Lookup!$D$1:$M$2,2)</f>
        <v>5</v>
      </c>
      <c r="B72" t="s">
        <v>37</v>
      </c>
      <c r="C72" t="str">
        <f>VLOOKUP(D72,Lookup!$B$6:$D$81,2)</f>
        <v>Cap.bur</v>
      </c>
      <c r="D72" t="s">
        <v>17</v>
      </c>
      <c r="E72">
        <f>VLOOKUP(D72,Lookup!$B$6:$D$81,3)</f>
        <v>12</v>
      </c>
      <c r="F72">
        <v>1</v>
      </c>
      <c r="G72">
        <v>3</v>
      </c>
      <c r="H72">
        <f t="shared" si="2"/>
        <v>3</v>
      </c>
      <c r="I72">
        <f t="shared" si="3"/>
        <v>0.6</v>
      </c>
    </row>
    <row r="73" spans="1:9" x14ac:dyDescent="0.3">
      <c r="A73">
        <f>HLOOKUP(B73,Lookup!$D$1:$M$2,2)</f>
        <v>5</v>
      </c>
      <c r="B73" t="s">
        <v>37</v>
      </c>
      <c r="C73" t="str">
        <f>VLOOKUP(D73,Lookup!$B$6:$D$81,2)</f>
        <v>Arr.ela</v>
      </c>
      <c r="D73" t="s">
        <v>32</v>
      </c>
      <c r="E73">
        <f>VLOOKUP(D73,Lookup!$B$6:$D$81,3)</f>
        <v>7</v>
      </c>
      <c r="F73">
        <v>5</v>
      </c>
      <c r="G73">
        <v>4</v>
      </c>
      <c r="H73">
        <f t="shared" si="2"/>
        <v>20</v>
      </c>
      <c r="I73">
        <f t="shared" si="3"/>
        <v>4</v>
      </c>
    </row>
    <row r="74" spans="1:9" x14ac:dyDescent="0.3">
      <c r="A74">
        <f>HLOOKUP(B74,Lookup!$D$1:$M$2,2)</f>
        <v>5</v>
      </c>
      <c r="B74" t="s">
        <v>37</v>
      </c>
      <c r="C74" t="str">
        <f>VLOOKUP(D74,Lookup!$B$6:$D$81,2)</f>
        <v>Bra.rut</v>
      </c>
      <c r="D74" t="s">
        <v>33</v>
      </c>
      <c r="E74">
        <f>VLOOKUP(D74,Lookup!$B$6:$D$81,3)</f>
        <v>9</v>
      </c>
      <c r="F74">
        <v>5</v>
      </c>
      <c r="G74">
        <v>9</v>
      </c>
      <c r="H74">
        <f t="shared" si="2"/>
        <v>45</v>
      </c>
      <c r="I74">
        <f t="shared" si="3"/>
        <v>9</v>
      </c>
    </row>
    <row r="75" spans="1:9" x14ac:dyDescent="0.3">
      <c r="A75">
        <f>HLOOKUP(B75,Lookup!$D$1:$M$2,2)</f>
        <v>5</v>
      </c>
      <c r="B75" t="s">
        <v>37</v>
      </c>
      <c r="C75" t="str">
        <f>VLOOKUP(D75,Lookup!$B$6:$D$81,2)</f>
        <v>Agr.cap</v>
      </c>
      <c r="D75" t="s">
        <v>5</v>
      </c>
      <c r="E75">
        <f>VLOOKUP(D75,Lookup!$B$6:$D$81,3)</f>
        <v>3</v>
      </c>
      <c r="F75">
        <v>5</v>
      </c>
      <c r="G75">
        <v>8</v>
      </c>
      <c r="H75">
        <f t="shared" si="2"/>
        <v>40</v>
      </c>
      <c r="I75">
        <f t="shared" si="3"/>
        <v>8</v>
      </c>
    </row>
    <row r="76" spans="1:9" x14ac:dyDescent="0.3">
      <c r="A76">
        <f>HLOOKUP(B76,Lookup!$D$1:$M$2,2)</f>
        <v>5</v>
      </c>
      <c r="B76" t="s">
        <v>37</v>
      </c>
      <c r="C76" t="str">
        <f>VLOOKUP(D76,Lookup!$B$6:$D$81,2)</f>
        <v>Urt.dio</v>
      </c>
      <c r="D76" t="s">
        <v>3</v>
      </c>
      <c r="E76">
        <f>VLOOKUP(D76,Lookup!$B$6:$D$81,3)</f>
        <v>74</v>
      </c>
      <c r="F76">
        <v>2</v>
      </c>
      <c r="G76">
        <v>4</v>
      </c>
      <c r="H76">
        <f t="shared" si="2"/>
        <v>8</v>
      </c>
      <c r="I76">
        <f t="shared" si="3"/>
        <v>1.6</v>
      </c>
    </row>
    <row r="77" spans="1:9" x14ac:dyDescent="0.3">
      <c r="A77">
        <f>HLOOKUP(B77,Lookup!$D$1:$M$2,2)</f>
        <v>5</v>
      </c>
      <c r="B77" t="s">
        <v>37</v>
      </c>
      <c r="C77" t="str">
        <f>VLOOKUP(D77,Lookup!$B$6:$D$81,2)</f>
        <v>Cir.pal</v>
      </c>
      <c r="D77" t="s">
        <v>34</v>
      </c>
      <c r="E77">
        <f>VLOOKUP(D77,Lookup!$B$6:$D$81,3)</f>
        <v>19</v>
      </c>
      <c r="F77">
        <v>3</v>
      </c>
      <c r="G77">
        <v>3</v>
      </c>
      <c r="H77">
        <f t="shared" si="2"/>
        <v>9</v>
      </c>
      <c r="I77">
        <f t="shared" si="3"/>
        <v>1.8</v>
      </c>
    </row>
    <row r="78" spans="1:9" x14ac:dyDescent="0.3">
      <c r="A78">
        <f>HLOOKUP(B78,Lookup!$D$1:$M$2,2)</f>
        <v>5</v>
      </c>
      <c r="B78" t="s">
        <v>37</v>
      </c>
      <c r="C78" t="str">
        <f>VLOOKUP(D78,Lookup!$B$6:$D$81,2)</f>
        <v>Jun.eff</v>
      </c>
      <c r="D78" t="s">
        <v>35</v>
      </c>
      <c r="E78">
        <f>VLOOKUP(D78,Lookup!$B$6:$D$81,3)</f>
        <v>40</v>
      </c>
      <c r="F78">
        <v>5</v>
      </c>
      <c r="G78">
        <v>10</v>
      </c>
      <c r="H78">
        <f t="shared" si="2"/>
        <v>50</v>
      </c>
      <c r="I78">
        <f t="shared" si="3"/>
        <v>10</v>
      </c>
    </row>
    <row r="79" spans="1:9" x14ac:dyDescent="0.3">
      <c r="A79">
        <f>HLOOKUP(B79,Lookup!$D$1:$M$2,2)</f>
        <v>5</v>
      </c>
      <c r="B79" t="s">
        <v>37</v>
      </c>
      <c r="C79" t="str">
        <f>VLOOKUP(D79,Lookup!$B$6:$D$81,2)</f>
        <v>Bid.cer</v>
      </c>
      <c r="D79" t="s">
        <v>36</v>
      </c>
      <c r="E79">
        <f>VLOOKUP(D79,Lookup!$B$6:$D$81,3)</f>
        <v>8</v>
      </c>
      <c r="F79">
        <v>4</v>
      </c>
      <c r="G79">
        <v>4</v>
      </c>
      <c r="H79">
        <f t="shared" si="2"/>
        <v>16</v>
      </c>
      <c r="I79">
        <f t="shared" si="3"/>
        <v>3.2</v>
      </c>
    </row>
    <row r="80" spans="1:9" x14ac:dyDescent="0.3">
      <c r="A80">
        <f>HLOOKUP(B80,Lookup!$D$1:$M$2,2)</f>
        <v>5</v>
      </c>
      <c r="B80" t="s">
        <v>37</v>
      </c>
      <c r="C80" t="str">
        <f>VLOOKUP(D80,Lookup!$B$6:$D$81,2)</f>
        <v>Tri.rep</v>
      </c>
      <c r="D80" t="s">
        <v>205</v>
      </c>
      <c r="E80">
        <f>VLOOKUP(D80,Lookup!$B$6:$D$81,3)</f>
        <v>73</v>
      </c>
      <c r="F80">
        <v>4</v>
      </c>
      <c r="G80">
        <v>3</v>
      </c>
      <c r="H80">
        <f t="shared" si="2"/>
        <v>12</v>
      </c>
      <c r="I80">
        <f t="shared" si="3"/>
        <v>2.4</v>
      </c>
    </row>
    <row r="81" spans="1:9" x14ac:dyDescent="0.3">
      <c r="A81">
        <f>HLOOKUP(B81,Lookup!$D$1:$M$2,2)</f>
        <v>6</v>
      </c>
      <c r="B81" t="s">
        <v>38</v>
      </c>
      <c r="C81" t="str">
        <f>VLOOKUP(D81,Lookup!$B$6:$D$81,2)</f>
        <v>Hol.lan</v>
      </c>
      <c r="D81" t="s">
        <v>211</v>
      </c>
      <c r="E81">
        <f>VLOOKUP(D81,Lookup!$B$6:$D$81,3)</f>
        <v>38</v>
      </c>
      <c r="F81">
        <v>5</v>
      </c>
      <c r="G81">
        <v>8</v>
      </c>
      <c r="H81">
        <f t="shared" si="2"/>
        <v>40</v>
      </c>
      <c r="I81">
        <f t="shared" si="3"/>
        <v>8</v>
      </c>
    </row>
    <row r="82" spans="1:9" x14ac:dyDescent="0.3">
      <c r="A82">
        <f>HLOOKUP(B82,Lookup!$D$1:$M$2,2)</f>
        <v>6</v>
      </c>
      <c r="B82" t="s">
        <v>38</v>
      </c>
      <c r="C82" t="str">
        <f>VLOOKUP(D82,Lookup!$B$6:$D$81,2)</f>
        <v>Ach.mil</v>
      </c>
      <c r="D82" t="s">
        <v>194</v>
      </c>
      <c r="E82">
        <f>VLOOKUP(D82,Lookup!$B$6:$D$81,3)</f>
        <v>1</v>
      </c>
      <c r="F82">
        <v>2</v>
      </c>
      <c r="G82">
        <v>8</v>
      </c>
      <c r="H82">
        <f t="shared" si="2"/>
        <v>16</v>
      </c>
      <c r="I82">
        <f t="shared" si="3"/>
        <v>3.2</v>
      </c>
    </row>
    <row r="83" spans="1:9" x14ac:dyDescent="0.3">
      <c r="A83">
        <f>HLOOKUP(B83,Lookup!$D$1:$M$2,2)</f>
        <v>6</v>
      </c>
      <c r="B83" t="s">
        <v>38</v>
      </c>
      <c r="C83" t="str">
        <f>VLOOKUP(D83,Lookup!$B$6:$D$81,2)</f>
        <v>Agr.sto</v>
      </c>
      <c r="D83" t="s">
        <v>39</v>
      </c>
      <c r="E83">
        <f>VLOOKUP(D83,Lookup!$B$6:$D$81,3)</f>
        <v>4</v>
      </c>
      <c r="F83">
        <v>5</v>
      </c>
      <c r="G83">
        <v>5</v>
      </c>
      <c r="H83">
        <f t="shared" si="2"/>
        <v>25</v>
      </c>
      <c r="I83">
        <f t="shared" si="3"/>
        <v>5</v>
      </c>
    </row>
    <row r="84" spans="1:9" x14ac:dyDescent="0.3">
      <c r="A84">
        <f>HLOOKUP(B84,Lookup!$D$1:$M$2,2)</f>
        <v>6</v>
      </c>
      <c r="B84" t="s">
        <v>38</v>
      </c>
      <c r="C84" t="str">
        <f>VLOOKUP(D84,Lookup!$B$6:$D$81,2)</f>
        <v>Ran.rep</v>
      </c>
      <c r="D84" t="s">
        <v>1</v>
      </c>
      <c r="E84">
        <f>VLOOKUP(D84,Lookup!$B$6:$D$81,3)</f>
        <v>55</v>
      </c>
      <c r="F84">
        <v>5</v>
      </c>
      <c r="G84">
        <v>7</v>
      </c>
      <c r="H84">
        <f t="shared" si="2"/>
        <v>35</v>
      </c>
      <c r="I84">
        <f t="shared" si="3"/>
        <v>7</v>
      </c>
    </row>
    <row r="85" spans="1:9" x14ac:dyDescent="0.3">
      <c r="A85">
        <f>HLOOKUP(B85,Lookup!$D$1:$M$2,2)</f>
        <v>6</v>
      </c>
      <c r="B85" t="s">
        <v>38</v>
      </c>
      <c r="C85" t="str">
        <f>VLOOKUP(D85,Lookup!$B$6:$D$81,2)</f>
        <v>Cer.fon</v>
      </c>
      <c r="D85" t="s">
        <v>11</v>
      </c>
      <c r="E85">
        <f>VLOOKUP(D85,Lookup!$B$6:$D$81,3)</f>
        <v>15</v>
      </c>
      <c r="F85">
        <v>4</v>
      </c>
      <c r="G85">
        <v>5</v>
      </c>
      <c r="H85">
        <f t="shared" si="2"/>
        <v>20</v>
      </c>
      <c r="I85">
        <f t="shared" si="3"/>
        <v>4</v>
      </c>
    </row>
    <row r="86" spans="1:9" x14ac:dyDescent="0.3">
      <c r="A86">
        <f>HLOOKUP(B86,Lookup!$D$1:$M$2,2)</f>
        <v>6</v>
      </c>
      <c r="B86" t="s">
        <v>38</v>
      </c>
      <c r="C86" t="str">
        <f>VLOOKUP(D86,Lookup!$B$6:$D$81,2)</f>
        <v>Cir.arv</v>
      </c>
      <c r="D86" t="s">
        <v>209</v>
      </c>
      <c r="E86">
        <f>VLOOKUP(D86,Lookup!$B$6:$D$81,3)</f>
        <v>18</v>
      </c>
      <c r="F86">
        <v>5</v>
      </c>
      <c r="G86">
        <v>5</v>
      </c>
      <c r="H86">
        <f t="shared" si="2"/>
        <v>25</v>
      </c>
      <c r="I86">
        <f t="shared" si="3"/>
        <v>5</v>
      </c>
    </row>
    <row r="87" spans="1:9" x14ac:dyDescent="0.3">
      <c r="A87">
        <f>HLOOKUP(B87,Lookup!$D$1:$M$2,2)</f>
        <v>6</v>
      </c>
      <c r="B87" t="s">
        <v>38</v>
      </c>
      <c r="C87" t="str">
        <f>VLOOKUP(D87,Lookup!$B$6:$D$81,2)</f>
        <v>Tri.rep</v>
      </c>
      <c r="D87" t="s">
        <v>205</v>
      </c>
      <c r="E87">
        <f>VLOOKUP(D87,Lookup!$B$6:$D$81,3)</f>
        <v>73</v>
      </c>
      <c r="F87">
        <v>5</v>
      </c>
      <c r="G87">
        <v>9</v>
      </c>
      <c r="H87">
        <f t="shared" si="2"/>
        <v>45</v>
      </c>
      <c r="I87">
        <f t="shared" si="3"/>
        <v>9</v>
      </c>
    </row>
    <row r="88" spans="1:9" x14ac:dyDescent="0.3">
      <c r="A88">
        <f>HLOOKUP(B88,Lookup!$D$1:$M$2,2)</f>
        <v>6</v>
      </c>
      <c r="B88" t="s">
        <v>38</v>
      </c>
      <c r="C88" t="str">
        <f>VLOOKUP(D88,Lookup!$B$6:$D$81,2)</f>
        <v>Lol.per</v>
      </c>
      <c r="D88" t="s">
        <v>40</v>
      </c>
      <c r="E88">
        <f>VLOOKUP(D88,Lookup!$B$6:$D$81,3)</f>
        <v>44</v>
      </c>
      <c r="F88">
        <v>5</v>
      </c>
      <c r="G88">
        <v>9</v>
      </c>
      <c r="H88">
        <f t="shared" si="2"/>
        <v>45</v>
      </c>
      <c r="I88">
        <f t="shared" si="3"/>
        <v>9</v>
      </c>
    </row>
    <row r="89" spans="1:9" x14ac:dyDescent="0.3">
      <c r="A89">
        <f>HLOOKUP(B89,Lookup!$D$1:$M$2,2)</f>
        <v>6</v>
      </c>
      <c r="B89" t="s">
        <v>38</v>
      </c>
      <c r="C89" t="str">
        <f>VLOOKUP(D89,Lookup!$B$6:$D$81,2)</f>
        <v>Lot.cor</v>
      </c>
      <c r="D89" t="s">
        <v>201</v>
      </c>
      <c r="E89">
        <f>VLOOKUP(D89,Lookup!$B$6:$D$81,3)</f>
        <v>45</v>
      </c>
      <c r="F89">
        <v>1</v>
      </c>
      <c r="G89">
        <v>3</v>
      </c>
      <c r="H89">
        <f t="shared" si="2"/>
        <v>3</v>
      </c>
      <c r="I89">
        <f t="shared" si="3"/>
        <v>0.6</v>
      </c>
    </row>
    <row r="90" spans="1:9" x14ac:dyDescent="0.3">
      <c r="A90">
        <f>HLOOKUP(B90,Lookup!$D$1:$M$2,2)</f>
        <v>6</v>
      </c>
      <c r="B90" t="s">
        <v>38</v>
      </c>
      <c r="C90" t="str">
        <f>VLOOKUP(D90,Lookup!$B$6:$D$81,2)</f>
        <v>Tri.dub</v>
      </c>
      <c r="D90" t="s">
        <v>41</v>
      </c>
      <c r="E90">
        <f>VLOOKUP(D90,Lookup!$B$6:$D$81,3)</f>
        <v>71</v>
      </c>
      <c r="F90">
        <v>1</v>
      </c>
      <c r="G90">
        <v>1</v>
      </c>
      <c r="H90">
        <f t="shared" si="2"/>
        <v>1</v>
      </c>
      <c r="I90">
        <f t="shared" si="3"/>
        <v>0.2</v>
      </c>
    </row>
    <row r="91" spans="1:9" x14ac:dyDescent="0.3">
      <c r="A91">
        <f>HLOOKUP(B91,Lookup!$D$1:$M$2,2)</f>
        <v>6</v>
      </c>
      <c r="B91" t="s">
        <v>38</v>
      </c>
      <c r="C91" t="str">
        <f>VLOOKUP(D91,Lookup!$B$6:$D$81,2)</f>
        <v>Cap.bur</v>
      </c>
      <c r="D91" t="s">
        <v>17</v>
      </c>
      <c r="E91">
        <f>VLOOKUP(D91,Lookup!$B$6:$D$81,3)</f>
        <v>12</v>
      </c>
      <c r="F91">
        <v>1</v>
      </c>
      <c r="G91">
        <v>1</v>
      </c>
      <c r="H91">
        <f t="shared" si="2"/>
        <v>1</v>
      </c>
      <c r="I91">
        <f t="shared" si="3"/>
        <v>0.2</v>
      </c>
    </row>
    <row r="92" spans="1:9" x14ac:dyDescent="0.3">
      <c r="A92">
        <f>HLOOKUP(B92,Lookup!$D$1:$M$2,2)</f>
        <v>7</v>
      </c>
      <c r="B92" t="s">
        <v>42</v>
      </c>
      <c r="C92" t="str">
        <f>VLOOKUP(D92,Lookup!$B$6:$D$81,2)</f>
        <v>Lol.per</v>
      </c>
      <c r="D92" t="s">
        <v>40</v>
      </c>
      <c r="E92">
        <f>VLOOKUP(D92,Lookup!$B$6:$D$81,3)</f>
        <v>44</v>
      </c>
      <c r="F92">
        <v>5</v>
      </c>
      <c r="G92">
        <v>8</v>
      </c>
      <c r="H92">
        <f t="shared" si="2"/>
        <v>40</v>
      </c>
      <c r="I92">
        <f t="shared" si="3"/>
        <v>8</v>
      </c>
    </row>
    <row r="93" spans="1:9" x14ac:dyDescent="0.3">
      <c r="A93">
        <f>HLOOKUP(B93,Lookup!$D$1:$M$2,2)</f>
        <v>7</v>
      </c>
      <c r="B93" t="s">
        <v>42</v>
      </c>
      <c r="C93" t="str">
        <f>VLOOKUP(D93,Lookup!$B$6:$D$81,2)</f>
        <v>Agr.cap</v>
      </c>
      <c r="D93" t="s">
        <v>5</v>
      </c>
      <c r="E93">
        <f>VLOOKUP(D93,Lookup!$B$6:$D$81,3)</f>
        <v>3</v>
      </c>
      <c r="F93">
        <v>5</v>
      </c>
      <c r="G93">
        <v>5</v>
      </c>
      <c r="H93">
        <f t="shared" si="2"/>
        <v>25</v>
      </c>
      <c r="I93">
        <f t="shared" si="3"/>
        <v>5</v>
      </c>
    </row>
    <row r="94" spans="1:9" x14ac:dyDescent="0.3">
      <c r="A94">
        <f>HLOOKUP(B94,Lookup!$D$1:$M$2,2)</f>
        <v>7</v>
      </c>
      <c r="B94" t="s">
        <v>42</v>
      </c>
      <c r="C94" t="str">
        <f>VLOOKUP(D94,Lookup!$B$6:$D$81,2)</f>
        <v>Hol.lan</v>
      </c>
      <c r="D94" t="s">
        <v>211</v>
      </c>
      <c r="E94">
        <f>VLOOKUP(D94,Lookup!$B$6:$D$81,3)</f>
        <v>38</v>
      </c>
      <c r="F94">
        <v>5</v>
      </c>
      <c r="G94">
        <v>7</v>
      </c>
      <c r="H94">
        <f t="shared" si="2"/>
        <v>35</v>
      </c>
      <c r="I94">
        <f t="shared" si="3"/>
        <v>7</v>
      </c>
    </row>
    <row r="95" spans="1:9" x14ac:dyDescent="0.3">
      <c r="A95">
        <f>HLOOKUP(B95,Lookup!$D$1:$M$2,2)</f>
        <v>7</v>
      </c>
      <c r="B95" t="s">
        <v>42</v>
      </c>
      <c r="C95" t="str">
        <f>VLOOKUP(D95,Lookup!$B$6:$D$81,2)</f>
        <v>Ran.rep</v>
      </c>
      <c r="D95" t="s">
        <v>1</v>
      </c>
      <c r="E95">
        <f>VLOOKUP(D95,Lookup!$B$6:$D$81,3)</f>
        <v>55</v>
      </c>
      <c r="F95">
        <v>5</v>
      </c>
      <c r="G95">
        <v>9</v>
      </c>
      <c r="H95">
        <f t="shared" si="2"/>
        <v>45</v>
      </c>
      <c r="I95">
        <f t="shared" si="3"/>
        <v>9</v>
      </c>
    </row>
    <row r="96" spans="1:9" x14ac:dyDescent="0.3">
      <c r="A96">
        <f>HLOOKUP(B96,Lookup!$D$1:$M$2,2)</f>
        <v>7</v>
      </c>
      <c r="B96" t="s">
        <v>42</v>
      </c>
      <c r="C96" t="str">
        <f>VLOOKUP(D96,Lookup!$B$6:$D$81,2)</f>
        <v>Rum.cri</v>
      </c>
      <c r="D96" t="s">
        <v>43</v>
      </c>
      <c r="E96">
        <f>VLOOKUP(D96,Lookup!$B$6:$D$81,3)</f>
        <v>58</v>
      </c>
      <c r="F96">
        <v>2</v>
      </c>
      <c r="G96">
        <v>1</v>
      </c>
      <c r="H96">
        <f t="shared" si="2"/>
        <v>2</v>
      </c>
      <c r="I96">
        <f t="shared" si="3"/>
        <v>0.4</v>
      </c>
    </row>
    <row r="97" spans="1:9" x14ac:dyDescent="0.3">
      <c r="A97">
        <f>HLOOKUP(B97,Lookup!$D$1:$M$2,2)</f>
        <v>7</v>
      </c>
      <c r="B97" t="s">
        <v>42</v>
      </c>
      <c r="C97" t="str">
        <f>VLOOKUP(D97,Lookup!$B$6:$D$81,2)</f>
        <v>Son.arv</v>
      </c>
      <c r="D97" t="s">
        <v>44</v>
      </c>
      <c r="E97">
        <f>VLOOKUP(D97,Lookup!$B$6:$D$81,3)</f>
        <v>64</v>
      </c>
      <c r="F97">
        <v>4</v>
      </c>
      <c r="G97">
        <v>6</v>
      </c>
      <c r="H97">
        <f t="shared" si="2"/>
        <v>24</v>
      </c>
      <c r="I97">
        <f t="shared" si="3"/>
        <v>4.8</v>
      </c>
    </row>
    <row r="98" spans="1:9" x14ac:dyDescent="0.3">
      <c r="A98">
        <f>HLOOKUP(B98,Lookup!$D$1:$M$2,2)</f>
        <v>7</v>
      </c>
      <c r="B98" t="s">
        <v>42</v>
      </c>
      <c r="C98" t="str">
        <f>VLOOKUP(D98,Lookup!$B$6:$D$81,2)</f>
        <v>Ger.mol</v>
      </c>
      <c r="D98" t="s">
        <v>45</v>
      </c>
      <c r="E98">
        <f>VLOOKUP(D98,Lookup!$B$6:$D$81,3)</f>
        <v>34</v>
      </c>
      <c r="F98">
        <v>3</v>
      </c>
      <c r="G98">
        <v>1</v>
      </c>
      <c r="H98">
        <f t="shared" si="2"/>
        <v>3</v>
      </c>
      <c r="I98">
        <f t="shared" si="3"/>
        <v>0.6</v>
      </c>
    </row>
    <row r="99" spans="1:9" x14ac:dyDescent="0.3">
      <c r="A99">
        <f>HLOOKUP(B99,Lookup!$D$1:$M$2,2)</f>
        <v>7</v>
      </c>
      <c r="B99" t="s">
        <v>42</v>
      </c>
      <c r="C99" t="str">
        <f>VLOOKUP(D99,Lookup!$B$6:$D$81,2)</f>
        <v>Bra.rut</v>
      </c>
      <c r="D99" t="s">
        <v>33</v>
      </c>
      <c r="E99">
        <f>VLOOKUP(D99,Lookup!$B$6:$D$81,3)</f>
        <v>9</v>
      </c>
      <c r="F99">
        <v>4</v>
      </c>
      <c r="G99">
        <v>5</v>
      </c>
      <c r="H99">
        <f t="shared" si="2"/>
        <v>20</v>
      </c>
      <c r="I99">
        <f t="shared" si="3"/>
        <v>4</v>
      </c>
    </row>
    <row r="100" spans="1:9" x14ac:dyDescent="0.3">
      <c r="A100">
        <f>HLOOKUP(B100,Lookup!$D$1:$M$2,2)</f>
        <v>7</v>
      </c>
      <c r="B100" t="s">
        <v>42</v>
      </c>
      <c r="C100" t="str">
        <f>VLOOKUP(D100,Lookup!$B$6:$D$81,2)</f>
        <v>Urt.dio</v>
      </c>
      <c r="D100" t="s">
        <v>3</v>
      </c>
      <c r="E100">
        <f>VLOOKUP(D100,Lookup!$B$6:$D$81,3)</f>
        <v>74</v>
      </c>
      <c r="F100">
        <v>4</v>
      </c>
      <c r="G100">
        <v>4</v>
      </c>
      <c r="H100">
        <f t="shared" si="2"/>
        <v>16</v>
      </c>
      <c r="I100">
        <f t="shared" si="3"/>
        <v>3.2</v>
      </c>
    </row>
    <row r="101" spans="1:9" x14ac:dyDescent="0.3">
      <c r="A101">
        <f>HLOOKUP(B101,Lookup!$D$1:$M$2,2)</f>
        <v>7</v>
      </c>
      <c r="B101" t="s">
        <v>42</v>
      </c>
      <c r="C101" t="str">
        <f>VLOOKUP(D101,Lookup!$B$6:$D$81,2)</f>
        <v>Rum.san</v>
      </c>
      <c r="D101" t="s">
        <v>46</v>
      </c>
      <c r="E101">
        <f>VLOOKUP(D101,Lookup!$B$6:$D$81,3)</f>
        <v>60</v>
      </c>
      <c r="F101">
        <v>1</v>
      </c>
      <c r="G101">
        <v>1</v>
      </c>
      <c r="H101">
        <f t="shared" si="2"/>
        <v>1</v>
      </c>
      <c r="I101">
        <f t="shared" si="3"/>
        <v>0.2</v>
      </c>
    </row>
    <row r="102" spans="1:9" x14ac:dyDescent="0.3">
      <c r="A102">
        <f>HLOOKUP(B102,Lookup!$D$1:$M$2,2)</f>
        <v>7</v>
      </c>
      <c r="B102" t="s">
        <v>42</v>
      </c>
      <c r="C102" t="str">
        <f>VLOOKUP(D102,Lookup!$B$6:$D$81,2)</f>
        <v>Ger.col</v>
      </c>
      <c r="D102" t="s">
        <v>47</v>
      </c>
      <c r="E102">
        <f>VLOOKUP(D102,Lookup!$B$6:$D$81,3)</f>
        <v>33</v>
      </c>
      <c r="F102">
        <v>1</v>
      </c>
      <c r="G102">
        <v>1</v>
      </c>
      <c r="H102">
        <f t="shared" si="2"/>
        <v>1</v>
      </c>
      <c r="I102">
        <f t="shared" si="3"/>
        <v>0.2</v>
      </c>
    </row>
    <row r="103" spans="1:9" x14ac:dyDescent="0.3">
      <c r="A103">
        <f>HLOOKUP(B103,Lookup!$D$1:$M$2,2)</f>
        <v>7</v>
      </c>
      <c r="B103" t="s">
        <v>42</v>
      </c>
      <c r="C103" t="str">
        <f>VLOOKUP(D103,Lookup!$B$6:$D$81,2)</f>
        <v>Rub.fru</v>
      </c>
      <c r="D103" t="s">
        <v>48</v>
      </c>
      <c r="E103">
        <f>VLOOKUP(D103,Lookup!$B$6:$D$81,3)</f>
        <v>56</v>
      </c>
      <c r="F103">
        <v>1</v>
      </c>
      <c r="G103">
        <v>1</v>
      </c>
      <c r="H103">
        <f t="shared" si="2"/>
        <v>1</v>
      </c>
      <c r="I103">
        <f t="shared" si="3"/>
        <v>0.2</v>
      </c>
    </row>
    <row r="104" spans="1:9" x14ac:dyDescent="0.3">
      <c r="A104">
        <f>HLOOKUP(B104,Lookup!$D$1:$M$2,2)</f>
        <v>7</v>
      </c>
      <c r="B104" t="s">
        <v>42</v>
      </c>
      <c r="C104" t="str">
        <f>VLOOKUP(D104,Lookup!$B$6:$D$81,2)</f>
        <v>Bro.hor</v>
      </c>
      <c r="D104" t="s">
        <v>49</v>
      </c>
      <c r="E104">
        <f>VLOOKUP(D104,Lookup!$B$6:$D$81,3)</f>
        <v>10</v>
      </c>
      <c r="F104">
        <v>2</v>
      </c>
      <c r="G104">
        <v>4</v>
      </c>
      <c r="H104">
        <f t="shared" si="2"/>
        <v>8</v>
      </c>
      <c r="I104">
        <f t="shared" si="3"/>
        <v>1.6</v>
      </c>
    </row>
    <row r="105" spans="1:9" x14ac:dyDescent="0.3">
      <c r="A105">
        <f>HLOOKUP(B105,Lookup!$D$1:$M$2,2)</f>
        <v>7</v>
      </c>
      <c r="B105" t="s">
        <v>42</v>
      </c>
      <c r="C105" t="str">
        <f>VLOOKUP(D105,Lookup!$B$6:$D$81,2)</f>
        <v>Gal.apa</v>
      </c>
      <c r="D105" t="s">
        <v>50</v>
      </c>
      <c r="E105">
        <f>VLOOKUP(D105,Lookup!$B$6:$D$81,3)</f>
        <v>31</v>
      </c>
      <c r="F105">
        <v>4</v>
      </c>
      <c r="G105">
        <v>3</v>
      </c>
      <c r="H105">
        <f t="shared" si="2"/>
        <v>12</v>
      </c>
      <c r="I105">
        <f t="shared" si="3"/>
        <v>2.4</v>
      </c>
    </row>
    <row r="106" spans="1:9" x14ac:dyDescent="0.3">
      <c r="A106">
        <f>HLOOKUP(B106,Lookup!$D$1:$M$2,2)</f>
        <v>7</v>
      </c>
      <c r="B106" t="s">
        <v>42</v>
      </c>
      <c r="C106" t="str">
        <f>VLOOKUP(D106,Lookup!$B$6:$D$81,2)</f>
        <v>Cir.arv</v>
      </c>
      <c r="D106" t="s">
        <v>209</v>
      </c>
      <c r="E106">
        <f>VLOOKUP(D106,Lookup!$B$6:$D$81,3)</f>
        <v>18</v>
      </c>
      <c r="F106">
        <v>5</v>
      </c>
      <c r="G106">
        <v>7</v>
      </c>
      <c r="H106">
        <f t="shared" si="2"/>
        <v>35</v>
      </c>
      <c r="I106">
        <f t="shared" si="3"/>
        <v>7</v>
      </c>
    </row>
    <row r="107" spans="1:9" x14ac:dyDescent="0.3">
      <c r="A107">
        <f>HLOOKUP(B107,Lookup!$D$1:$M$2,2)</f>
        <v>7</v>
      </c>
      <c r="B107" t="s">
        <v>42</v>
      </c>
      <c r="C107" t="str">
        <f>VLOOKUP(D107,Lookup!$B$6:$D$81,2)</f>
        <v>Thu.tam</v>
      </c>
      <c r="D107" t="s">
        <v>51</v>
      </c>
      <c r="E107">
        <f>VLOOKUP(D107,Lookup!$B$6:$D$81,3)</f>
        <v>70</v>
      </c>
      <c r="F107">
        <v>3</v>
      </c>
      <c r="G107">
        <v>4</v>
      </c>
      <c r="H107">
        <f t="shared" si="2"/>
        <v>12</v>
      </c>
      <c r="I107">
        <f t="shared" si="3"/>
        <v>2.4</v>
      </c>
    </row>
    <row r="108" spans="1:9" x14ac:dyDescent="0.3">
      <c r="A108">
        <f>HLOOKUP(B108,Lookup!$D$1:$M$2,2)</f>
        <v>8</v>
      </c>
      <c r="B108" t="s">
        <v>52</v>
      </c>
      <c r="C108" t="str">
        <f>VLOOKUP(D108,Lookup!$B$6:$D$81,2)</f>
        <v>Epi.hir</v>
      </c>
      <c r="D108" t="s">
        <v>53</v>
      </c>
      <c r="E108">
        <f>VLOOKUP(D108,Lookup!$B$6:$D$81,3)</f>
        <v>25</v>
      </c>
      <c r="F108">
        <v>5</v>
      </c>
      <c r="G108">
        <v>5</v>
      </c>
      <c r="H108">
        <f t="shared" si="2"/>
        <v>25</v>
      </c>
      <c r="I108">
        <f t="shared" si="3"/>
        <v>5</v>
      </c>
    </row>
    <row r="109" spans="1:9" x14ac:dyDescent="0.3">
      <c r="A109">
        <f>HLOOKUP(B109,Lookup!$D$1:$M$2,2)</f>
        <v>8</v>
      </c>
      <c r="B109" t="s">
        <v>52</v>
      </c>
      <c r="C109" t="str">
        <f>VLOOKUP(D109,Lookup!$B$6:$D$81,2)</f>
        <v>Urt.dio</v>
      </c>
      <c r="D109" t="s">
        <v>3</v>
      </c>
      <c r="E109">
        <f>VLOOKUP(D109,Lookup!$B$6:$D$81,3)</f>
        <v>74</v>
      </c>
      <c r="F109">
        <v>4</v>
      </c>
      <c r="G109">
        <v>4</v>
      </c>
      <c r="H109">
        <f t="shared" si="2"/>
        <v>16</v>
      </c>
      <c r="I109">
        <f t="shared" si="3"/>
        <v>3.2</v>
      </c>
    </row>
    <row r="110" spans="1:9" x14ac:dyDescent="0.3">
      <c r="A110">
        <f>HLOOKUP(B110,Lookup!$D$1:$M$2,2)</f>
        <v>8</v>
      </c>
      <c r="B110" t="s">
        <v>52</v>
      </c>
      <c r="C110" t="str">
        <f>VLOOKUP(D110,Lookup!$B$6:$D$81,2)</f>
        <v>Ran.rep</v>
      </c>
      <c r="D110" t="s">
        <v>1</v>
      </c>
      <c r="E110">
        <f>VLOOKUP(D110,Lookup!$B$6:$D$81,3)</f>
        <v>55</v>
      </c>
      <c r="F110">
        <v>4</v>
      </c>
      <c r="G110">
        <v>1</v>
      </c>
      <c r="H110">
        <f t="shared" si="2"/>
        <v>4</v>
      </c>
      <c r="I110">
        <f t="shared" si="3"/>
        <v>0.8</v>
      </c>
    </row>
    <row r="111" spans="1:9" x14ac:dyDescent="0.3">
      <c r="A111">
        <f>HLOOKUP(B111,Lookup!$D$1:$M$2,2)</f>
        <v>8</v>
      </c>
      <c r="B111" t="s">
        <v>52</v>
      </c>
      <c r="C111" t="str">
        <f>VLOOKUP(D111,Lookup!$B$6:$D$81,2)</f>
        <v>Cal.sep</v>
      </c>
      <c r="D111" t="s">
        <v>54</v>
      </c>
      <c r="E111">
        <f>VLOOKUP(D111,Lookup!$B$6:$D$81,3)</f>
        <v>11</v>
      </c>
      <c r="F111">
        <v>2</v>
      </c>
      <c r="G111">
        <v>1</v>
      </c>
      <c r="H111">
        <f t="shared" si="2"/>
        <v>2</v>
      </c>
      <c r="I111">
        <f t="shared" si="3"/>
        <v>0.4</v>
      </c>
    </row>
    <row r="112" spans="1:9" x14ac:dyDescent="0.3">
      <c r="A112">
        <f>HLOOKUP(B112,Lookup!$D$1:$M$2,2)</f>
        <v>8</v>
      </c>
      <c r="B112" t="s">
        <v>52</v>
      </c>
      <c r="C112" t="str">
        <f>VLOOKUP(D112,Lookup!$B$6:$D$81,2)</f>
        <v>Fil.ulm</v>
      </c>
      <c r="D112" t="s">
        <v>55</v>
      </c>
      <c r="E112">
        <f>VLOOKUP(D112,Lookup!$B$6:$D$81,3)</f>
        <v>29</v>
      </c>
      <c r="F112">
        <v>1</v>
      </c>
      <c r="G112">
        <v>2</v>
      </c>
      <c r="H112">
        <f t="shared" si="2"/>
        <v>2</v>
      </c>
      <c r="I112">
        <f t="shared" si="3"/>
        <v>0.4</v>
      </c>
    </row>
    <row r="113" spans="1:9" x14ac:dyDescent="0.3">
      <c r="A113">
        <f>HLOOKUP(B113,Lookup!$D$1:$M$2,2)</f>
        <v>8</v>
      </c>
      <c r="B113" t="s">
        <v>52</v>
      </c>
      <c r="C113" t="str">
        <f>VLOOKUP(D113,Lookup!$B$6:$D$81,2)</f>
        <v>Gal.apa</v>
      </c>
      <c r="D113" t="s">
        <v>50</v>
      </c>
      <c r="E113">
        <f>VLOOKUP(D113,Lookup!$B$6:$D$81,3)</f>
        <v>31</v>
      </c>
      <c r="F113">
        <v>1</v>
      </c>
      <c r="G113">
        <v>2</v>
      </c>
      <c r="H113">
        <f t="shared" si="2"/>
        <v>2</v>
      </c>
      <c r="I113">
        <f t="shared" si="3"/>
        <v>0.4</v>
      </c>
    </row>
    <row r="114" spans="1:9" x14ac:dyDescent="0.3">
      <c r="A114">
        <f>HLOOKUP(B114,Lookup!$D$1:$M$2,2)</f>
        <v>8</v>
      </c>
      <c r="B114" t="s">
        <v>52</v>
      </c>
      <c r="C114" t="str">
        <f>VLOOKUP(D114,Lookup!$B$6:$D$81,2)</f>
        <v>Lat.pra</v>
      </c>
      <c r="D114" t="s">
        <v>199</v>
      </c>
      <c r="E114">
        <f>VLOOKUP(D114,Lookup!$B$6:$D$81,3)</f>
        <v>42</v>
      </c>
      <c r="F114">
        <v>1</v>
      </c>
      <c r="G114">
        <v>1</v>
      </c>
      <c r="H114">
        <f t="shared" si="2"/>
        <v>1</v>
      </c>
      <c r="I114">
        <f t="shared" si="3"/>
        <v>0.2</v>
      </c>
    </row>
    <row r="115" spans="1:9" x14ac:dyDescent="0.3">
      <c r="A115">
        <f>HLOOKUP(B115,Lookup!$D$1:$M$2,2)</f>
        <v>8</v>
      </c>
      <c r="B115" t="s">
        <v>52</v>
      </c>
      <c r="C115" t="str">
        <f>VLOOKUP(D115,Lookup!$B$6:$D$81,2)</f>
        <v>Hol.lan</v>
      </c>
      <c r="D115" t="s">
        <v>211</v>
      </c>
      <c r="E115">
        <f>VLOOKUP(D115,Lookup!$B$6:$D$81,3)</f>
        <v>38</v>
      </c>
      <c r="F115">
        <v>5</v>
      </c>
      <c r="G115">
        <v>1</v>
      </c>
      <c r="H115">
        <f t="shared" si="2"/>
        <v>5</v>
      </c>
      <c r="I115">
        <f t="shared" si="3"/>
        <v>1</v>
      </c>
    </row>
    <row r="116" spans="1:9" x14ac:dyDescent="0.3">
      <c r="A116">
        <f>HLOOKUP(B116,Lookup!$D$1:$M$2,2)</f>
        <v>8</v>
      </c>
      <c r="B116" t="s">
        <v>52</v>
      </c>
      <c r="C116" t="str">
        <f>VLOOKUP(D116,Lookup!$B$6:$D$81,2)</f>
        <v>Poa.tri</v>
      </c>
      <c r="D116" t="s">
        <v>56</v>
      </c>
      <c r="E116">
        <f>VLOOKUP(D116,Lookup!$B$6:$D$81,3)</f>
        <v>50</v>
      </c>
      <c r="F116">
        <v>2</v>
      </c>
      <c r="G116">
        <v>1</v>
      </c>
      <c r="H116">
        <f t="shared" si="2"/>
        <v>2</v>
      </c>
      <c r="I116">
        <f t="shared" si="3"/>
        <v>0.4</v>
      </c>
    </row>
    <row r="117" spans="1:9" x14ac:dyDescent="0.3">
      <c r="A117">
        <f>HLOOKUP(B117,Lookup!$D$1:$M$2,2)</f>
        <v>8</v>
      </c>
      <c r="B117" t="s">
        <v>52</v>
      </c>
      <c r="C117" t="str">
        <f>VLOOKUP(D117,Lookup!$B$6:$D$81,2)</f>
        <v>Agr.sto</v>
      </c>
      <c r="D117" t="s">
        <v>39</v>
      </c>
      <c r="E117">
        <f>VLOOKUP(D117,Lookup!$B$6:$D$81,3)</f>
        <v>4</v>
      </c>
      <c r="F117">
        <v>2</v>
      </c>
      <c r="G117">
        <v>1</v>
      </c>
      <c r="H117">
        <f t="shared" si="2"/>
        <v>2</v>
      </c>
      <c r="I117">
        <f t="shared" si="3"/>
        <v>0.4</v>
      </c>
    </row>
    <row r="118" spans="1:9" x14ac:dyDescent="0.3">
      <c r="A118">
        <f>HLOOKUP(B118,Lookup!$D$1:$M$2,2)</f>
        <v>8</v>
      </c>
      <c r="B118" t="s">
        <v>52</v>
      </c>
      <c r="C118" t="str">
        <f>VLOOKUP(D118,Lookup!$B$6:$D$81,2)</f>
        <v>Arr.ela</v>
      </c>
      <c r="D118" t="s">
        <v>32</v>
      </c>
      <c r="E118">
        <f>VLOOKUP(D118,Lookup!$B$6:$D$81,3)</f>
        <v>7</v>
      </c>
      <c r="F118">
        <v>5</v>
      </c>
      <c r="G118">
        <v>4</v>
      </c>
      <c r="H118">
        <f t="shared" si="2"/>
        <v>20</v>
      </c>
      <c r="I118">
        <f t="shared" si="3"/>
        <v>4</v>
      </c>
    </row>
    <row r="119" spans="1:9" x14ac:dyDescent="0.3">
      <c r="A119">
        <f>HLOOKUP(B119,Lookup!$D$1:$M$2,2)</f>
        <v>8</v>
      </c>
      <c r="B119" t="s">
        <v>52</v>
      </c>
      <c r="C119" t="str">
        <f>VLOOKUP(D119,Lookup!$B$6:$D$81,2)</f>
        <v>Cir.arv</v>
      </c>
      <c r="D119" t="s">
        <v>209</v>
      </c>
      <c r="E119">
        <f>VLOOKUP(D119,Lookup!$B$6:$D$81,3)</f>
        <v>18</v>
      </c>
      <c r="F119">
        <v>4</v>
      </c>
      <c r="G119">
        <v>3</v>
      </c>
      <c r="H119">
        <f t="shared" si="2"/>
        <v>12</v>
      </c>
      <c r="I119">
        <f t="shared" si="3"/>
        <v>2.4</v>
      </c>
    </row>
    <row r="120" spans="1:9" x14ac:dyDescent="0.3">
      <c r="A120">
        <f>HLOOKUP(B120,Lookup!$D$1:$M$2,2)</f>
        <v>8</v>
      </c>
      <c r="B120" t="s">
        <v>52</v>
      </c>
      <c r="C120" t="str">
        <f>VLOOKUP(D120,Lookup!$B$6:$D$81,2)</f>
        <v>Ely.rep</v>
      </c>
      <c r="D120" t="s">
        <v>57</v>
      </c>
      <c r="E120">
        <f>VLOOKUP(D120,Lookup!$B$6:$D$81,3)</f>
        <v>24</v>
      </c>
      <c r="F120">
        <v>1</v>
      </c>
      <c r="G120">
        <v>2</v>
      </c>
      <c r="H120">
        <f t="shared" si="2"/>
        <v>2</v>
      </c>
      <c r="I120">
        <f t="shared" si="3"/>
        <v>0.4</v>
      </c>
    </row>
    <row r="121" spans="1:9" x14ac:dyDescent="0.3">
      <c r="A121">
        <f>HLOOKUP(B121,Lookup!$D$1:$M$2,2)</f>
        <v>8</v>
      </c>
      <c r="B121" t="s">
        <v>52</v>
      </c>
      <c r="C121" t="str">
        <f>VLOOKUP(D121,Lookup!$B$6:$D$81,2)</f>
        <v>Dac.glo</v>
      </c>
      <c r="D121" t="s">
        <v>58</v>
      </c>
      <c r="E121">
        <f>VLOOKUP(D121,Lookup!$B$6:$D$81,3)</f>
        <v>22</v>
      </c>
      <c r="F121">
        <v>2</v>
      </c>
      <c r="G121">
        <v>2</v>
      </c>
      <c r="H121">
        <f t="shared" si="2"/>
        <v>4</v>
      </c>
      <c r="I121">
        <f t="shared" si="3"/>
        <v>0.8</v>
      </c>
    </row>
    <row r="122" spans="1:9" x14ac:dyDescent="0.3">
      <c r="A122">
        <f>HLOOKUP(B122,Lookup!$D$1:$M$2,2)</f>
        <v>8</v>
      </c>
      <c r="B122" t="s">
        <v>52</v>
      </c>
      <c r="C122" t="str">
        <f>VLOOKUP(D122,Lookup!$B$6:$D$81,2)</f>
        <v>Rum.obt</v>
      </c>
      <c r="D122" t="s">
        <v>10</v>
      </c>
      <c r="E122">
        <f>VLOOKUP(D122,Lookup!$B$6:$D$81,3)</f>
        <v>59</v>
      </c>
      <c r="F122">
        <v>5</v>
      </c>
      <c r="G122">
        <v>2</v>
      </c>
      <c r="H122">
        <f t="shared" si="2"/>
        <v>10</v>
      </c>
      <c r="I122">
        <f t="shared" si="3"/>
        <v>2</v>
      </c>
    </row>
    <row r="123" spans="1:9" x14ac:dyDescent="0.3">
      <c r="A123">
        <f>HLOOKUP(B123,Lookup!$D$1:$M$2,2)</f>
        <v>8</v>
      </c>
      <c r="B123" t="s">
        <v>52</v>
      </c>
      <c r="C123" t="str">
        <f>VLOOKUP(D123,Lookup!$B$6:$D$81,2)</f>
        <v>Bra.rut</v>
      </c>
      <c r="D123" t="s">
        <v>33</v>
      </c>
      <c r="E123">
        <f>VLOOKUP(D123,Lookup!$B$6:$D$81,3)</f>
        <v>9</v>
      </c>
      <c r="F123">
        <v>1</v>
      </c>
      <c r="G123">
        <v>1</v>
      </c>
      <c r="H123">
        <f t="shared" si="2"/>
        <v>1</v>
      </c>
      <c r="I123">
        <f t="shared" si="3"/>
        <v>0.2</v>
      </c>
    </row>
    <row r="124" spans="1:9" x14ac:dyDescent="0.3">
      <c r="A124">
        <f>HLOOKUP(B124,Lookup!$D$1:$M$2,2)</f>
        <v>8</v>
      </c>
      <c r="B124" t="s">
        <v>52</v>
      </c>
      <c r="C124" t="str">
        <f>VLOOKUP(D124,Lookup!$B$6:$D$81,2)</f>
        <v>Pha.aru</v>
      </c>
      <c r="D124" t="s">
        <v>59</v>
      </c>
      <c r="E124">
        <f>VLOOKUP(D124,Lookup!$B$6:$D$81,3)</f>
        <v>46</v>
      </c>
      <c r="F124">
        <v>1</v>
      </c>
      <c r="G124">
        <v>2</v>
      </c>
      <c r="H124">
        <f t="shared" si="2"/>
        <v>2</v>
      </c>
      <c r="I124">
        <f t="shared" si="3"/>
        <v>0.4</v>
      </c>
    </row>
    <row r="125" spans="1:9" x14ac:dyDescent="0.3">
      <c r="A125">
        <f>HLOOKUP(B125,Lookup!$D$1:$M$2,2)</f>
        <v>8</v>
      </c>
      <c r="B125" t="s">
        <v>52</v>
      </c>
      <c r="C125" t="str">
        <f>VLOOKUP(D125,Lookup!$B$6:$D$81,2)</f>
        <v>Sta.syl</v>
      </c>
      <c r="D125" t="s">
        <v>60</v>
      </c>
      <c r="E125">
        <f>VLOOKUP(D125,Lookup!$B$6:$D$81,3)</f>
        <v>66</v>
      </c>
      <c r="F125">
        <v>3</v>
      </c>
      <c r="G125">
        <v>1</v>
      </c>
      <c r="H125">
        <f t="shared" si="2"/>
        <v>3</v>
      </c>
      <c r="I125">
        <f t="shared" si="3"/>
        <v>0.6</v>
      </c>
    </row>
    <row r="126" spans="1:9" x14ac:dyDescent="0.3">
      <c r="A126">
        <f>HLOOKUP(B126,Lookup!$D$1:$M$2,2)</f>
        <v>8</v>
      </c>
      <c r="B126" t="s">
        <v>52</v>
      </c>
      <c r="C126" t="str">
        <f>VLOOKUP(D126,Lookup!$B$6:$D$81,2)</f>
        <v>Sym.off</v>
      </c>
      <c r="D126" t="s">
        <v>61</v>
      </c>
      <c r="E126">
        <f>VLOOKUP(D126,Lookup!$B$6:$D$81,3)</f>
        <v>67</v>
      </c>
      <c r="F126">
        <v>2</v>
      </c>
      <c r="G126">
        <v>1</v>
      </c>
      <c r="H126">
        <f t="shared" si="2"/>
        <v>2</v>
      </c>
      <c r="I126">
        <f t="shared" si="3"/>
        <v>0.4</v>
      </c>
    </row>
    <row r="127" spans="1:9" x14ac:dyDescent="0.3">
      <c r="A127">
        <f>HLOOKUP(B127,Lookup!$D$1:$M$2,2)</f>
        <v>8</v>
      </c>
      <c r="B127" t="s">
        <v>52</v>
      </c>
      <c r="C127" t="str">
        <f>VLOOKUP(D127,Lookup!$B$6:$D$81,2)</f>
        <v>Sal.fra</v>
      </c>
      <c r="D127" t="s">
        <v>62</v>
      </c>
      <c r="E127">
        <f>VLOOKUP(D127,Lookup!$B$6:$D$81,3)</f>
        <v>62</v>
      </c>
      <c r="F127">
        <v>4</v>
      </c>
      <c r="G127">
        <v>2</v>
      </c>
      <c r="H127">
        <f t="shared" si="2"/>
        <v>8</v>
      </c>
      <c r="I127">
        <f t="shared" si="3"/>
        <v>1.6</v>
      </c>
    </row>
    <row r="128" spans="1:9" x14ac:dyDescent="0.3">
      <c r="A128">
        <f>HLOOKUP(B128,Lookup!$D$1:$M$2,2)</f>
        <v>8</v>
      </c>
      <c r="B128" t="s">
        <v>52</v>
      </c>
      <c r="C128" t="str">
        <f>VLOOKUP(D128,Lookup!$B$6:$D$81,2)</f>
        <v>Imp.gla</v>
      </c>
      <c r="D128" t="s">
        <v>63</v>
      </c>
      <c r="E128">
        <f>VLOOKUP(D128,Lookup!$B$6:$D$81,3)</f>
        <v>39</v>
      </c>
      <c r="F128">
        <v>4</v>
      </c>
      <c r="G128">
        <v>4</v>
      </c>
      <c r="H128">
        <f t="shared" si="2"/>
        <v>16</v>
      </c>
      <c r="I128">
        <f t="shared" si="3"/>
        <v>3.2</v>
      </c>
    </row>
    <row r="129" spans="1:9" x14ac:dyDescent="0.3">
      <c r="A129">
        <f>HLOOKUP(B129,Lookup!$D$1:$M$2,2)</f>
        <v>8</v>
      </c>
      <c r="B129" t="s">
        <v>52</v>
      </c>
      <c r="C129" t="str">
        <f>VLOOKUP(D129,Lookup!$B$6:$D$81,2)</f>
        <v>Aeg.pod</v>
      </c>
      <c r="D129" t="s">
        <v>64</v>
      </c>
      <c r="E129">
        <f>VLOOKUP(D129,Lookup!$B$6:$D$81,3)</f>
        <v>2</v>
      </c>
      <c r="F129">
        <v>2</v>
      </c>
      <c r="G129">
        <v>4</v>
      </c>
      <c r="H129">
        <f t="shared" si="2"/>
        <v>8</v>
      </c>
      <c r="I129">
        <f t="shared" si="3"/>
        <v>1.6</v>
      </c>
    </row>
    <row r="130" spans="1:9" x14ac:dyDescent="0.3">
      <c r="A130">
        <f>HLOOKUP(B130,Lookup!$D$1:$M$2,2)</f>
        <v>8</v>
      </c>
      <c r="B130" t="s">
        <v>52</v>
      </c>
      <c r="C130" t="str">
        <f>VLOOKUP(D130,Lookup!$B$6:$D$81,2)</f>
        <v>Agr.cap</v>
      </c>
      <c r="D130" t="s">
        <v>5</v>
      </c>
      <c r="E130">
        <f>VLOOKUP(D130,Lookup!$B$6:$D$81,3)</f>
        <v>3</v>
      </c>
      <c r="F130">
        <v>2</v>
      </c>
      <c r="G130">
        <v>5</v>
      </c>
      <c r="H130">
        <f t="shared" si="2"/>
        <v>10</v>
      </c>
      <c r="I130">
        <f t="shared" si="3"/>
        <v>2</v>
      </c>
    </row>
    <row r="131" spans="1:9" x14ac:dyDescent="0.3">
      <c r="A131">
        <f>HLOOKUP(B131,Lookup!$D$1:$M$2,2)</f>
        <v>8</v>
      </c>
      <c r="B131" t="s">
        <v>52</v>
      </c>
      <c r="C131" t="str">
        <f>VLOOKUP(D131,Lookup!$B$6:$D$81,2)</f>
        <v>Rub.fru</v>
      </c>
      <c r="D131" t="s">
        <v>48</v>
      </c>
      <c r="E131">
        <f>VLOOKUP(D131,Lookup!$B$6:$D$81,3)</f>
        <v>56</v>
      </c>
      <c r="F131">
        <v>1</v>
      </c>
      <c r="G131">
        <v>2</v>
      </c>
      <c r="H131">
        <f t="shared" ref="H131:H184" si="4">F131*G131</f>
        <v>2</v>
      </c>
      <c r="I131">
        <f t="shared" ref="I131:I184" si="5">H131/5</f>
        <v>0.4</v>
      </c>
    </row>
    <row r="132" spans="1:9" x14ac:dyDescent="0.3">
      <c r="A132">
        <f>HLOOKUP(B132,Lookup!$D$1:$M$2,2)</f>
        <v>9</v>
      </c>
      <c r="B132" t="s">
        <v>65</v>
      </c>
      <c r="C132" t="str">
        <f>VLOOKUP(D132,Lookup!$B$6:$D$81,2)</f>
        <v>Her.sph</v>
      </c>
      <c r="D132" t="s">
        <v>66</v>
      </c>
      <c r="E132">
        <f>VLOOKUP(D132,Lookup!$B$6:$D$81,3)</f>
        <v>37</v>
      </c>
      <c r="F132">
        <v>5</v>
      </c>
      <c r="G132">
        <v>9</v>
      </c>
      <c r="H132">
        <f t="shared" si="4"/>
        <v>45</v>
      </c>
      <c r="I132">
        <f t="shared" si="5"/>
        <v>9</v>
      </c>
    </row>
    <row r="133" spans="1:9" x14ac:dyDescent="0.3">
      <c r="A133">
        <f>HLOOKUP(B133,Lookup!$D$1:$M$2,2)</f>
        <v>9</v>
      </c>
      <c r="B133" t="s">
        <v>65</v>
      </c>
      <c r="C133" t="str">
        <f>VLOOKUP(D133,Lookup!$B$6:$D$81,2)</f>
        <v>Hol.lan</v>
      </c>
      <c r="D133" t="s">
        <v>211</v>
      </c>
      <c r="E133">
        <f>VLOOKUP(D133,Lookup!$B$6:$D$81,3)</f>
        <v>38</v>
      </c>
      <c r="F133">
        <v>5</v>
      </c>
      <c r="G133">
        <v>4</v>
      </c>
      <c r="H133">
        <f t="shared" si="4"/>
        <v>20</v>
      </c>
      <c r="I133">
        <f t="shared" si="5"/>
        <v>4</v>
      </c>
    </row>
    <row r="134" spans="1:9" x14ac:dyDescent="0.3">
      <c r="A134">
        <f>HLOOKUP(B134,Lookup!$D$1:$M$2,2)</f>
        <v>9</v>
      </c>
      <c r="B134" t="s">
        <v>65</v>
      </c>
      <c r="C134" t="str">
        <f>VLOOKUP(D134,Lookup!$B$6:$D$81,2)</f>
        <v>Arr.ela</v>
      </c>
      <c r="D134" t="s">
        <v>32</v>
      </c>
      <c r="E134">
        <f>VLOOKUP(D134,Lookup!$B$6:$D$81,3)</f>
        <v>7</v>
      </c>
      <c r="F134">
        <v>5</v>
      </c>
      <c r="G134">
        <v>9</v>
      </c>
      <c r="H134">
        <f t="shared" si="4"/>
        <v>45</v>
      </c>
      <c r="I134">
        <f t="shared" si="5"/>
        <v>9</v>
      </c>
    </row>
    <row r="135" spans="1:9" x14ac:dyDescent="0.3">
      <c r="A135">
        <f>HLOOKUP(B135,Lookup!$D$1:$M$2,2)</f>
        <v>9</v>
      </c>
      <c r="B135" t="s">
        <v>65</v>
      </c>
      <c r="C135" t="str">
        <f>VLOOKUP(D135,Lookup!$B$6:$D$81,2)</f>
        <v>Urt.dio</v>
      </c>
      <c r="D135" t="s">
        <v>3</v>
      </c>
      <c r="E135">
        <f>VLOOKUP(D135,Lookup!$B$6:$D$81,3)</f>
        <v>74</v>
      </c>
      <c r="F135">
        <v>5</v>
      </c>
      <c r="G135">
        <v>9</v>
      </c>
      <c r="H135">
        <f t="shared" si="4"/>
        <v>45</v>
      </c>
      <c r="I135">
        <f t="shared" si="5"/>
        <v>9</v>
      </c>
    </row>
    <row r="136" spans="1:9" x14ac:dyDescent="0.3">
      <c r="A136">
        <f>HLOOKUP(B136,Lookup!$D$1:$M$2,2)</f>
        <v>9</v>
      </c>
      <c r="B136" t="s">
        <v>65</v>
      </c>
      <c r="C136" t="str">
        <f>VLOOKUP(D136,Lookup!$B$6:$D$81,2)</f>
        <v>Gal.apa</v>
      </c>
      <c r="D136" t="s">
        <v>50</v>
      </c>
      <c r="E136">
        <f>VLOOKUP(D136,Lookup!$B$6:$D$81,3)</f>
        <v>31</v>
      </c>
      <c r="F136">
        <v>3</v>
      </c>
      <c r="G136">
        <v>1</v>
      </c>
      <c r="H136">
        <f t="shared" si="4"/>
        <v>3</v>
      </c>
      <c r="I136">
        <f t="shared" si="5"/>
        <v>0.6</v>
      </c>
    </row>
    <row r="137" spans="1:9" x14ac:dyDescent="0.3">
      <c r="A137">
        <f>HLOOKUP(B137,Lookup!$D$1:$M$2,2)</f>
        <v>9</v>
      </c>
      <c r="B137" t="s">
        <v>65</v>
      </c>
      <c r="C137" t="str">
        <f>VLOOKUP(D137,Lookup!$B$6:$D$81,2)</f>
        <v>Son.arv</v>
      </c>
      <c r="D137" t="s">
        <v>44</v>
      </c>
      <c r="E137">
        <f>VLOOKUP(D137,Lookup!$B$6:$D$81,3)</f>
        <v>64</v>
      </c>
      <c r="F137">
        <v>1</v>
      </c>
      <c r="G137">
        <v>1</v>
      </c>
      <c r="H137">
        <f t="shared" si="4"/>
        <v>1</v>
      </c>
      <c r="I137">
        <f t="shared" si="5"/>
        <v>0.2</v>
      </c>
    </row>
    <row r="138" spans="1:9" x14ac:dyDescent="0.3">
      <c r="A138">
        <f>HLOOKUP(B138,Lookup!$D$1:$M$2,2)</f>
        <v>9</v>
      </c>
      <c r="B138" t="s">
        <v>65</v>
      </c>
      <c r="C138" t="str">
        <f>VLOOKUP(D138,Lookup!$B$6:$D$81,2)</f>
        <v>Cra.mon</v>
      </c>
      <c r="D138" t="s">
        <v>67</v>
      </c>
      <c r="E138">
        <f>VLOOKUP(D138,Lookup!$B$6:$D$81,3)</f>
        <v>20</v>
      </c>
      <c r="F138">
        <v>1</v>
      </c>
      <c r="G138">
        <v>1</v>
      </c>
      <c r="H138">
        <f t="shared" si="4"/>
        <v>1</v>
      </c>
      <c r="I138">
        <f t="shared" si="5"/>
        <v>0.2</v>
      </c>
    </row>
    <row r="139" spans="1:9" x14ac:dyDescent="0.3">
      <c r="A139">
        <f>HLOOKUP(B139,Lookup!$D$1:$M$2,2)</f>
        <v>9</v>
      </c>
      <c r="B139" t="s">
        <v>65</v>
      </c>
      <c r="C139" t="str">
        <f>VLOOKUP(D139,Lookup!$B$6:$D$81,2)</f>
        <v>Cha.ang</v>
      </c>
      <c r="D139" t="s">
        <v>68</v>
      </c>
      <c r="E139">
        <f>VLOOKUP(D139,Lookup!$B$6:$D$81,3)</f>
        <v>16</v>
      </c>
      <c r="F139">
        <v>1</v>
      </c>
      <c r="G139">
        <v>2</v>
      </c>
      <c r="H139">
        <f t="shared" si="4"/>
        <v>2</v>
      </c>
      <c r="I139">
        <f t="shared" si="5"/>
        <v>0.4</v>
      </c>
    </row>
    <row r="140" spans="1:9" x14ac:dyDescent="0.3">
      <c r="A140">
        <f>HLOOKUP(B140,Lookup!$D$1:$M$2,2)</f>
        <v>9</v>
      </c>
      <c r="B140" t="s">
        <v>65</v>
      </c>
      <c r="C140" t="str">
        <f>VLOOKUP(D140,Lookup!$B$6:$D$81,2)</f>
        <v>Bra.rut</v>
      </c>
      <c r="D140" t="s">
        <v>33</v>
      </c>
      <c r="E140">
        <f>VLOOKUP(D140,Lookup!$B$6:$D$81,3)</f>
        <v>9</v>
      </c>
      <c r="F140">
        <v>5</v>
      </c>
      <c r="G140">
        <v>4</v>
      </c>
      <c r="H140">
        <f t="shared" si="4"/>
        <v>20</v>
      </c>
      <c r="I140">
        <f t="shared" si="5"/>
        <v>4</v>
      </c>
    </row>
    <row r="141" spans="1:9" x14ac:dyDescent="0.3">
      <c r="A141">
        <f>HLOOKUP(B141,Lookup!$D$1:$M$2,2)</f>
        <v>9</v>
      </c>
      <c r="B141" t="s">
        <v>65</v>
      </c>
      <c r="C141" t="str">
        <f>VLOOKUP(D141,Lookup!$B$6:$D$81,2)</f>
        <v>Cir.arv</v>
      </c>
      <c r="D141" t="s">
        <v>209</v>
      </c>
      <c r="E141">
        <f>VLOOKUP(D141,Lookup!$B$6:$D$81,3)</f>
        <v>18</v>
      </c>
      <c r="F141">
        <v>5</v>
      </c>
      <c r="G141">
        <v>5</v>
      </c>
      <c r="H141">
        <f t="shared" si="4"/>
        <v>25</v>
      </c>
      <c r="I141">
        <f t="shared" si="5"/>
        <v>5</v>
      </c>
    </row>
    <row r="142" spans="1:9" x14ac:dyDescent="0.3">
      <c r="A142">
        <f>HLOOKUP(B142,Lookup!$D$1:$M$2,2)</f>
        <v>9</v>
      </c>
      <c r="B142" t="s">
        <v>65</v>
      </c>
      <c r="C142" t="str">
        <f>VLOOKUP(D142,Lookup!$B$6:$D$81,2)</f>
        <v>Rub.fru</v>
      </c>
      <c r="D142" t="s">
        <v>48</v>
      </c>
      <c r="E142">
        <f>VLOOKUP(D142,Lookup!$B$6:$D$81,3)</f>
        <v>56</v>
      </c>
      <c r="F142">
        <v>4</v>
      </c>
      <c r="G142">
        <v>2</v>
      </c>
      <c r="H142">
        <f t="shared" si="4"/>
        <v>8</v>
      </c>
      <c r="I142">
        <f t="shared" si="5"/>
        <v>1.6</v>
      </c>
    </row>
    <row r="143" spans="1:9" x14ac:dyDescent="0.3">
      <c r="A143">
        <f>HLOOKUP(B143,Lookup!$D$1:$M$2,2)</f>
        <v>9</v>
      </c>
      <c r="B143" t="s">
        <v>65</v>
      </c>
      <c r="C143" t="str">
        <f>VLOOKUP(D143,Lookup!$B$6:$D$81,2)</f>
        <v>Bro.hor</v>
      </c>
      <c r="D143" t="s">
        <v>49</v>
      </c>
      <c r="E143">
        <f>VLOOKUP(D143,Lookup!$B$6:$D$81,3)</f>
        <v>10</v>
      </c>
      <c r="F143">
        <v>3</v>
      </c>
      <c r="G143">
        <v>3</v>
      </c>
      <c r="H143">
        <f t="shared" si="4"/>
        <v>9</v>
      </c>
      <c r="I143">
        <f t="shared" si="5"/>
        <v>1.8</v>
      </c>
    </row>
    <row r="144" spans="1:9" x14ac:dyDescent="0.3">
      <c r="A144">
        <f>HLOOKUP(B144,Lookup!$D$1:$M$2,2)</f>
        <v>9</v>
      </c>
      <c r="B144" t="s">
        <v>65</v>
      </c>
      <c r="C144" t="str">
        <f>VLOOKUP(D144,Lookup!$B$6:$D$81,2)</f>
        <v>Cer.fon</v>
      </c>
      <c r="D144" t="s">
        <v>11</v>
      </c>
      <c r="E144">
        <f>VLOOKUP(D144,Lookup!$B$6:$D$81,3)</f>
        <v>15</v>
      </c>
      <c r="F144">
        <v>1</v>
      </c>
      <c r="G144">
        <v>3</v>
      </c>
      <c r="H144">
        <f t="shared" si="4"/>
        <v>3</v>
      </c>
      <c r="I144">
        <f t="shared" si="5"/>
        <v>0.6</v>
      </c>
    </row>
    <row r="145" spans="1:9" x14ac:dyDescent="0.3">
      <c r="A145">
        <f>HLOOKUP(B145,Lookup!$D$1:$M$2,2)</f>
        <v>9</v>
      </c>
      <c r="B145" t="s">
        <v>65</v>
      </c>
      <c r="C145" t="str">
        <f>VLOOKUP(D145,Lookup!$B$6:$D$81,2)</f>
        <v>Vic.hir</v>
      </c>
      <c r="D145" t="s">
        <v>69</v>
      </c>
      <c r="E145">
        <f>VLOOKUP(D145,Lookup!$B$6:$D$81,3)</f>
        <v>76</v>
      </c>
      <c r="F145">
        <v>4</v>
      </c>
      <c r="G145">
        <v>6</v>
      </c>
      <c r="H145">
        <f t="shared" si="4"/>
        <v>24</v>
      </c>
      <c r="I145">
        <f t="shared" si="5"/>
        <v>4.8</v>
      </c>
    </row>
    <row r="146" spans="1:9" x14ac:dyDescent="0.3">
      <c r="A146">
        <f>HLOOKUP(B146,Lookup!$D$1:$M$2,2)</f>
        <v>9</v>
      </c>
      <c r="B146" t="s">
        <v>65</v>
      </c>
      <c r="C146" t="str">
        <f>VLOOKUP(D146,Lookup!$B$6:$D$81,2)</f>
        <v>Fal.con</v>
      </c>
      <c r="D146" t="s">
        <v>70</v>
      </c>
      <c r="E146">
        <f>VLOOKUP(D146,Lookup!$B$6:$D$81,3)</f>
        <v>27</v>
      </c>
      <c r="F146">
        <v>3</v>
      </c>
      <c r="G146">
        <v>4</v>
      </c>
      <c r="H146">
        <f t="shared" si="4"/>
        <v>12</v>
      </c>
      <c r="I146">
        <f t="shared" si="5"/>
        <v>2.4</v>
      </c>
    </row>
    <row r="147" spans="1:9" x14ac:dyDescent="0.3">
      <c r="A147">
        <f>HLOOKUP(B147,Lookup!$D$1:$M$2,2)</f>
        <v>9</v>
      </c>
      <c r="B147" t="s">
        <v>65</v>
      </c>
      <c r="C147" t="str">
        <f>VLOOKUP(D147,Lookup!$B$6:$D$81,2)</f>
        <v>Ver.arv</v>
      </c>
      <c r="D147" t="s">
        <v>71</v>
      </c>
      <c r="E147">
        <f>VLOOKUP(D147,Lookup!$B$6:$D$81,3)</f>
        <v>75</v>
      </c>
      <c r="F147">
        <v>2</v>
      </c>
      <c r="G147">
        <v>2</v>
      </c>
      <c r="H147">
        <f t="shared" si="4"/>
        <v>4</v>
      </c>
      <c r="I147">
        <f t="shared" si="5"/>
        <v>0.8</v>
      </c>
    </row>
    <row r="148" spans="1:9" x14ac:dyDescent="0.3">
      <c r="A148">
        <f>HLOOKUP(B148,Lookup!$D$1:$M$2,2)</f>
        <v>9</v>
      </c>
      <c r="B148" t="s">
        <v>65</v>
      </c>
      <c r="C148" t="str">
        <f>VLOOKUP(D148,Lookup!$B$6:$D$81,2)</f>
        <v>Che.alb</v>
      </c>
      <c r="D148" t="s">
        <v>72</v>
      </c>
      <c r="E148">
        <f>VLOOKUP(D148,Lookup!$B$6:$D$81,3)</f>
        <v>17</v>
      </c>
      <c r="F148">
        <v>1</v>
      </c>
      <c r="G148">
        <v>1</v>
      </c>
      <c r="H148">
        <f t="shared" si="4"/>
        <v>1</v>
      </c>
      <c r="I148">
        <f t="shared" si="5"/>
        <v>0.2</v>
      </c>
    </row>
    <row r="149" spans="1:9" x14ac:dyDescent="0.3">
      <c r="A149">
        <f>HLOOKUP(B149,Lookup!$D$1:$M$2,2)</f>
        <v>9</v>
      </c>
      <c r="B149" t="s">
        <v>65</v>
      </c>
      <c r="C149" t="str">
        <f>VLOOKUP(D149,Lookup!$B$6:$D$81,2)</f>
        <v>Que.rob</v>
      </c>
      <c r="D149" t="s">
        <v>6</v>
      </c>
      <c r="E149">
        <f>VLOOKUP(D149,Lookup!$B$6:$D$81,3)</f>
        <v>52</v>
      </c>
      <c r="F149">
        <v>1</v>
      </c>
      <c r="G149">
        <v>1</v>
      </c>
      <c r="H149">
        <f t="shared" si="4"/>
        <v>1</v>
      </c>
      <c r="I149">
        <f t="shared" si="5"/>
        <v>0.2</v>
      </c>
    </row>
    <row r="150" spans="1:9" x14ac:dyDescent="0.3">
      <c r="A150">
        <f>HLOOKUP(B150,Lookup!$D$1:$M$2,2)</f>
        <v>9</v>
      </c>
      <c r="B150" t="s">
        <v>65</v>
      </c>
      <c r="C150" t="str">
        <f>VLOOKUP(D150,Lookup!$B$6:$D$81,2)</f>
        <v>Ant.syl</v>
      </c>
      <c r="D150" t="s">
        <v>73</v>
      </c>
      <c r="E150">
        <f>VLOOKUP(D150,Lookup!$B$6:$D$81,3)</f>
        <v>5</v>
      </c>
      <c r="F150">
        <v>2</v>
      </c>
      <c r="G150">
        <v>3</v>
      </c>
      <c r="H150">
        <f t="shared" si="4"/>
        <v>6</v>
      </c>
      <c r="I150">
        <f t="shared" si="5"/>
        <v>1.2</v>
      </c>
    </row>
    <row r="151" spans="1:9" x14ac:dyDescent="0.3">
      <c r="A151">
        <f>HLOOKUP(B151,Lookup!$D$1:$M$2,2)</f>
        <v>9</v>
      </c>
      <c r="B151" t="s">
        <v>65</v>
      </c>
      <c r="C151" t="str">
        <f>VLOOKUP(D151,Lookup!$B$6:$D$81,2)</f>
        <v>Fra.exe</v>
      </c>
      <c r="D151" t="s">
        <v>74</v>
      </c>
      <c r="E151">
        <f>VLOOKUP(D151,Lookup!$B$6:$D$81,3)</f>
        <v>30</v>
      </c>
      <c r="F151">
        <v>1</v>
      </c>
      <c r="G151">
        <v>1</v>
      </c>
      <c r="H151">
        <f t="shared" si="4"/>
        <v>1</v>
      </c>
      <c r="I151">
        <f t="shared" si="5"/>
        <v>0.2</v>
      </c>
    </row>
    <row r="152" spans="1:9" x14ac:dyDescent="0.3">
      <c r="A152">
        <f>HLOOKUP(B152,Lookup!$D$1:$M$2,2)</f>
        <v>9</v>
      </c>
      <c r="B152" t="s">
        <v>65</v>
      </c>
      <c r="C152" t="str">
        <f>VLOOKUP(D152,Lookup!$B$6:$D$81,2)</f>
        <v>Agr.cap</v>
      </c>
      <c r="D152" t="s">
        <v>5</v>
      </c>
      <c r="E152">
        <f>VLOOKUP(D152,Lookup!$B$6:$D$81,3)</f>
        <v>3</v>
      </c>
      <c r="F152">
        <v>4</v>
      </c>
      <c r="G152">
        <v>4</v>
      </c>
      <c r="H152">
        <f t="shared" si="4"/>
        <v>16</v>
      </c>
      <c r="I152">
        <f t="shared" si="5"/>
        <v>3.2</v>
      </c>
    </row>
    <row r="153" spans="1:9" x14ac:dyDescent="0.3">
      <c r="A153">
        <f>HLOOKUP(B153,Lookup!$D$1:$M$2,2)</f>
        <v>9</v>
      </c>
      <c r="B153" t="s">
        <v>65</v>
      </c>
      <c r="C153" t="str">
        <f>VLOOKUP(D153,Lookup!$B$6:$D$81,2)</f>
        <v>Rum.obt</v>
      </c>
      <c r="D153" t="s">
        <v>10</v>
      </c>
      <c r="E153">
        <f>VLOOKUP(D153,Lookup!$B$6:$D$81,3)</f>
        <v>59</v>
      </c>
      <c r="F153">
        <v>1</v>
      </c>
      <c r="G153">
        <v>1</v>
      </c>
      <c r="H153">
        <f t="shared" si="4"/>
        <v>1</v>
      </c>
      <c r="I153">
        <f t="shared" si="5"/>
        <v>0.2</v>
      </c>
    </row>
    <row r="154" spans="1:9" x14ac:dyDescent="0.3">
      <c r="A154">
        <f>HLOOKUP(B154,Lookup!$D$1:$M$2,2)</f>
        <v>9</v>
      </c>
      <c r="B154" t="s">
        <v>65</v>
      </c>
      <c r="C154" t="str">
        <f>VLOOKUP(D154,Lookup!$B$6:$D$81,2)</f>
        <v>Ran.rep</v>
      </c>
      <c r="D154" t="s">
        <v>1</v>
      </c>
      <c r="E154">
        <f>VLOOKUP(D154,Lookup!$B$6:$D$81,3)</f>
        <v>55</v>
      </c>
      <c r="F154">
        <v>3</v>
      </c>
      <c r="G154">
        <v>5</v>
      </c>
      <c r="H154">
        <f t="shared" si="4"/>
        <v>15</v>
      </c>
      <c r="I154">
        <f t="shared" si="5"/>
        <v>3</v>
      </c>
    </row>
    <row r="155" spans="1:9" x14ac:dyDescent="0.3">
      <c r="A155">
        <f>HLOOKUP(B155,Lookup!$D$1:$M$2,2)</f>
        <v>9</v>
      </c>
      <c r="B155" t="s">
        <v>65</v>
      </c>
      <c r="C155" t="str">
        <f>VLOOKUP(D155,Lookup!$B$6:$D$81,2)</f>
        <v>Poa.pra</v>
      </c>
      <c r="D155" t="s">
        <v>75</v>
      </c>
      <c r="E155">
        <f>VLOOKUP(D155,Lookup!$B$6:$D$81,3)</f>
        <v>49</v>
      </c>
      <c r="F155">
        <v>1</v>
      </c>
      <c r="G155">
        <v>1</v>
      </c>
      <c r="H155">
        <f t="shared" si="4"/>
        <v>1</v>
      </c>
      <c r="I155">
        <f t="shared" si="5"/>
        <v>0.2</v>
      </c>
    </row>
    <row r="156" spans="1:9" x14ac:dyDescent="0.3">
      <c r="A156">
        <f>HLOOKUP(B156,Lookup!$D$1:$M$2,2)</f>
        <v>9</v>
      </c>
      <c r="B156" t="s">
        <v>65</v>
      </c>
      <c r="C156" t="str">
        <f>VLOOKUP(D156,Lookup!$B$6:$D$81,2)</f>
        <v>Dac.glo</v>
      </c>
      <c r="D156" t="s">
        <v>58</v>
      </c>
      <c r="E156">
        <f>VLOOKUP(D156,Lookup!$B$6:$D$81,3)</f>
        <v>22</v>
      </c>
      <c r="F156">
        <v>2</v>
      </c>
      <c r="G156">
        <v>6</v>
      </c>
      <c r="H156">
        <f t="shared" si="4"/>
        <v>12</v>
      </c>
      <c r="I156">
        <f t="shared" si="5"/>
        <v>2.4</v>
      </c>
    </row>
    <row r="157" spans="1:9" x14ac:dyDescent="0.3">
      <c r="A157">
        <f>HLOOKUP(B157,Lookup!$D$1:$M$2,2)</f>
        <v>9</v>
      </c>
      <c r="B157" t="s">
        <v>65</v>
      </c>
      <c r="C157" t="str">
        <f>VLOOKUP(D157,Lookup!$B$6:$D$81,2)</f>
        <v>Sta.syl</v>
      </c>
      <c r="D157" t="s">
        <v>60</v>
      </c>
      <c r="E157">
        <f>VLOOKUP(D157,Lookup!$B$6:$D$81,3)</f>
        <v>66</v>
      </c>
      <c r="F157">
        <v>1</v>
      </c>
      <c r="G157">
        <v>1</v>
      </c>
      <c r="H157">
        <f t="shared" si="4"/>
        <v>1</v>
      </c>
      <c r="I157">
        <f t="shared" si="5"/>
        <v>0.2</v>
      </c>
    </row>
    <row r="158" spans="1:9" x14ac:dyDescent="0.3">
      <c r="A158">
        <f>HLOOKUP(B158,Lookup!$D$1:$M$2,2)</f>
        <v>9</v>
      </c>
      <c r="B158" t="s">
        <v>65</v>
      </c>
      <c r="C158" t="str">
        <f>VLOOKUP(D158,Lookup!$B$6:$D$81,2)</f>
        <v>Rum.cri</v>
      </c>
      <c r="D158" t="s">
        <v>43</v>
      </c>
      <c r="E158">
        <f>VLOOKUP(D158,Lookup!$B$6:$D$81,3)</f>
        <v>58</v>
      </c>
      <c r="F158">
        <v>2</v>
      </c>
      <c r="G158">
        <v>4</v>
      </c>
      <c r="H158">
        <f t="shared" si="4"/>
        <v>8</v>
      </c>
      <c r="I158">
        <f t="shared" si="5"/>
        <v>1.6</v>
      </c>
    </row>
    <row r="159" spans="1:9" x14ac:dyDescent="0.3">
      <c r="A159">
        <f>HLOOKUP(B159,Lookup!$D$1:$M$2,2)</f>
        <v>10</v>
      </c>
      <c r="B159" t="s">
        <v>76</v>
      </c>
      <c r="C159" t="str">
        <f>VLOOKUP(D159,Lookup!$B$6:$D$81,2)</f>
        <v>Arr.ela</v>
      </c>
      <c r="D159" t="s">
        <v>32</v>
      </c>
      <c r="E159">
        <f>VLOOKUP(D159,Lookup!$B$6:$D$81,3)</f>
        <v>7</v>
      </c>
      <c r="F159">
        <v>5</v>
      </c>
      <c r="G159">
        <v>9</v>
      </c>
      <c r="H159">
        <f t="shared" si="4"/>
        <v>45</v>
      </c>
      <c r="I159">
        <f t="shared" si="5"/>
        <v>9</v>
      </c>
    </row>
    <row r="160" spans="1:9" x14ac:dyDescent="0.3">
      <c r="A160">
        <f>HLOOKUP(B160,Lookup!$D$1:$M$2,2)</f>
        <v>10</v>
      </c>
      <c r="B160" t="s">
        <v>76</v>
      </c>
      <c r="C160" t="str">
        <f>VLOOKUP(D160,Lookup!$B$6:$D$81,2)</f>
        <v>Her.sph</v>
      </c>
      <c r="D160" t="s">
        <v>66</v>
      </c>
      <c r="E160">
        <f>VLOOKUP(D160,Lookup!$B$6:$D$81,3)</f>
        <v>37</v>
      </c>
      <c r="F160">
        <v>4</v>
      </c>
      <c r="G160">
        <v>5</v>
      </c>
      <c r="H160">
        <f t="shared" si="4"/>
        <v>20</v>
      </c>
      <c r="I160">
        <f t="shared" si="5"/>
        <v>4</v>
      </c>
    </row>
    <row r="161" spans="1:9" x14ac:dyDescent="0.3">
      <c r="A161">
        <f>HLOOKUP(B161,Lookup!$D$1:$M$2,2)</f>
        <v>10</v>
      </c>
      <c r="B161" t="s">
        <v>76</v>
      </c>
      <c r="C161" t="str">
        <f>VLOOKUP(D161,Lookup!$B$6:$D$81,2)</f>
        <v>Cir.arv</v>
      </c>
      <c r="D161" t="s">
        <v>209</v>
      </c>
      <c r="E161">
        <f>VLOOKUP(D161,Lookup!$B$6:$D$81,3)</f>
        <v>18</v>
      </c>
      <c r="F161">
        <v>4</v>
      </c>
      <c r="G161">
        <v>4</v>
      </c>
      <c r="H161">
        <f t="shared" si="4"/>
        <v>16</v>
      </c>
      <c r="I161">
        <f t="shared" si="5"/>
        <v>3.2</v>
      </c>
    </row>
    <row r="162" spans="1:9" x14ac:dyDescent="0.3">
      <c r="A162">
        <f>HLOOKUP(B162,Lookup!$D$1:$M$2,2)</f>
        <v>10</v>
      </c>
      <c r="B162" t="s">
        <v>76</v>
      </c>
      <c r="C162" t="str">
        <f>VLOOKUP(D162,Lookup!$B$6:$D$81,2)</f>
        <v>Dac.glo</v>
      </c>
      <c r="D162" t="s">
        <v>58</v>
      </c>
      <c r="E162">
        <f>VLOOKUP(D162,Lookup!$B$6:$D$81,3)</f>
        <v>22</v>
      </c>
      <c r="F162">
        <v>3</v>
      </c>
      <c r="G162">
        <v>5</v>
      </c>
      <c r="H162">
        <f t="shared" si="4"/>
        <v>15</v>
      </c>
      <c r="I162">
        <f t="shared" si="5"/>
        <v>3</v>
      </c>
    </row>
    <row r="163" spans="1:9" x14ac:dyDescent="0.3">
      <c r="A163">
        <f>HLOOKUP(B163,Lookup!$D$1:$M$2,2)</f>
        <v>10</v>
      </c>
      <c r="B163" t="s">
        <v>76</v>
      </c>
      <c r="C163" t="str">
        <f>VLOOKUP(D163,Lookup!$B$6:$D$81,2)</f>
        <v>Tan.vul</v>
      </c>
      <c r="D163" t="s">
        <v>77</v>
      </c>
      <c r="E163">
        <f>VLOOKUP(D163,Lookup!$B$6:$D$81,3)</f>
        <v>68</v>
      </c>
      <c r="F163">
        <v>1</v>
      </c>
      <c r="G163">
        <v>4</v>
      </c>
      <c r="H163">
        <f t="shared" si="4"/>
        <v>4</v>
      </c>
      <c r="I163">
        <f t="shared" si="5"/>
        <v>0.8</v>
      </c>
    </row>
    <row r="164" spans="1:9" x14ac:dyDescent="0.3">
      <c r="A164">
        <f>HLOOKUP(B164,Lookup!$D$1:$M$2,2)</f>
        <v>10</v>
      </c>
      <c r="B164" t="s">
        <v>76</v>
      </c>
      <c r="C164" t="str">
        <f>VLOOKUP(D164,Lookup!$B$6:$D$81,2)</f>
        <v>Sal.cap</v>
      </c>
      <c r="D164" t="s">
        <v>78</v>
      </c>
      <c r="E164">
        <f>VLOOKUP(D164,Lookup!$B$6:$D$81,3)</f>
        <v>61</v>
      </c>
      <c r="F164">
        <v>1</v>
      </c>
      <c r="G164">
        <v>1</v>
      </c>
      <c r="H164">
        <f t="shared" si="4"/>
        <v>1</v>
      </c>
      <c r="I164">
        <f t="shared" si="5"/>
        <v>0.2</v>
      </c>
    </row>
    <row r="165" spans="1:9" x14ac:dyDescent="0.3">
      <c r="A165">
        <f>HLOOKUP(B165,Lookup!$D$1:$M$2,2)</f>
        <v>10</v>
      </c>
      <c r="B165" t="s">
        <v>76</v>
      </c>
      <c r="C165" t="str">
        <f>VLOOKUP(D165,Lookup!$B$6:$D$81,2)</f>
        <v>Rum.obt</v>
      </c>
      <c r="D165" t="s">
        <v>10</v>
      </c>
      <c r="E165">
        <f>VLOOKUP(D165,Lookup!$B$6:$D$81,3)</f>
        <v>59</v>
      </c>
      <c r="F165">
        <v>5</v>
      </c>
      <c r="G165">
        <v>6</v>
      </c>
      <c r="H165">
        <f t="shared" si="4"/>
        <v>30</v>
      </c>
      <c r="I165">
        <f t="shared" si="5"/>
        <v>6</v>
      </c>
    </row>
    <row r="166" spans="1:9" x14ac:dyDescent="0.3">
      <c r="A166">
        <f>HLOOKUP(B166,Lookup!$D$1:$M$2,2)</f>
        <v>10</v>
      </c>
      <c r="B166" t="s">
        <v>76</v>
      </c>
      <c r="C166" t="str">
        <f>VLOOKUP(D166,Lookup!$B$6:$D$81,2)</f>
        <v>Urt.dio</v>
      </c>
      <c r="D166" t="s">
        <v>3</v>
      </c>
      <c r="E166">
        <f>VLOOKUP(D166,Lookup!$B$6:$D$81,3)</f>
        <v>74</v>
      </c>
      <c r="F166">
        <v>5</v>
      </c>
      <c r="G166">
        <v>7</v>
      </c>
      <c r="H166">
        <f t="shared" si="4"/>
        <v>35</v>
      </c>
      <c r="I166">
        <f t="shared" si="5"/>
        <v>7</v>
      </c>
    </row>
    <row r="167" spans="1:9" x14ac:dyDescent="0.3">
      <c r="A167">
        <f>HLOOKUP(B167,Lookup!$D$1:$M$2,2)</f>
        <v>10</v>
      </c>
      <c r="B167" t="s">
        <v>76</v>
      </c>
      <c r="C167" t="str">
        <f>VLOOKUP(D167,Lookup!$B$6:$D$81,2)</f>
        <v>Epi.hir</v>
      </c>
      <c r="D167" t="s">
        <v>53</v>
      </c>
      <c r="E167">
        <f>VLOOKUP(D167,Lookup!$B$6:$D$81,3)</f>
        <v>25</v>
      </c>
      <c r="F167">
        <v>3</v>
      </c>
      <c r="G167">
        <v>4</v>
      </c>
      <c r="H167">
        <f t="shared" si="4"/>
        <v>12</v>
      </c>
      <c r="I167">
        <f t="shared" si="5"/>
        <v>2.4</v>
      </c>
    </row>
    <row r="168" spans="1:9" x14ac:dyDescent="0.3">
      <c r="A168">
        <f>HLOOKUP(B168,Lookup!$D$1:$M$2,2)</f>
        <v>10</v>
      </c>
      <c r="B168" t="s">
        <v>76</v>
      </c>
      <c r="C168" t="str">
        <f>VLOOKUP(D168,Lookup!$B$6:$D$81,2)</f>
        <v>Sta.syl</v>
      </c>
      <c r="D168" t="s">
        <v>60</v>
      </c>
      <c r="E168">
        <f>VLOOKUP(D168,Lookup!$B$6:$D$81,3)</f>
        <v>66</v>
      </c>
      <c r="F168">
        <v>4</v>
      </c>
      <c r="G168">
        <v>3</v>
      </c>
      <c r="H168">
        <f t="shared" si="4"/>
        <v>12</v>
      </c>
      <c r="I168">
        <f t="shared" si="5"/>
        <v>2.4</v>
      </c>
    </row>
    <row r="169" spans="1:9" x14ac:dyDescent="0.3">
      <c r="A169">
        <f>HLOOKUP(B169,Lookup!$D$1:$M$2,2)</f>
        <v>10</v>
      </c>
      <c r="B169" t="s">
        <v>76</v>
      </c>
      <c r="C169" t="str">
        <f>VLOOKUP(D169,Lookup!$B$6:$D$81,2)</f>
        <v>Ant.syl</v>
      </c>
      <c r="D169" t="s">
        <v>73</v>
      </c>
      <c r="E169">
        <f>VLOOKUP(D169,Lookup!$B$6:$D$81,3)</f>
        <v>5</v>
      </c>
      <c r="F169">
        <v>5</v>
      </c>
      <c r="G169">
        <v>3</v>
      </c>
      <c r="H169">
        <f t="shared" si="4"/>
        <v>15</v>
      </c>
      <c r="I169">
        <f t="shared" si="5"/>
        <v>3</v>
      </c>
    </row>
    <row r="170" spans="1:9" x14ac:dyDescent="0.3">
      <c r="A170">
        <f>HLOOKUP(B170,Lookup!$D$1:$M$2,2)</f>
        <v>10</v>
      </c>
      <c r="B170" t="s">
        <v>76</v>
      </c>
      <c r="C170" t="str">
        <f>VLOOKUP(D170,Lookup!$B$6:$D$81,2)</f>
        <v>Rub.fru</v>
      </c>
      <c r="D170" t="s">
        <v>48</v>
      </c>
      <c r="E170">
        <f>VLOOKUP(D170,Lookup!$B$6:$D$81,3)</f>
        <v>56</v>
      </c>
      <c r="F170">
        <v>4</v>
      </c>
      <c r="G170">
        <v>3</v>
      </c>
      <c r="H170">
        <f t="shared" si="4"/>
        <v>12</v>
      </c>
      <c r="I170">
        <f t="shared" si="5"/>
        <v>2.4</v>
      </c>
    </row>
    <row r="171" spans="1:9" x14ac:dyDescent="0.3">
      <c r="A171">
        <f>HLOOKUP(B171,Lookup!$D$1:$M$2,2)</f>
        <v>10</v>
      </c>
      <c r="B171" t="s">
        <v>76</v>
      </c>
      <c r="C171" t="str">
        <f>VLOOKUP(D171,Lookup!$B$6:$D$81,2)</f>
        <v>Hol.lan</v>
      </c>
      <c r="D171" t="s">
        <v>211</v>
      </c>
      <c r="E171">
        <f>VLOOKUP(D171,Lookup!$B$6:$D$81,3)</f>
        <v>38</v>
      </c>
      <c r="F171">
        <v>1</v>
      </c>
      <c r="G171">
        <v>1</v>
      </c>
      <c r="H171">
        <f t="shared" si="4"/>
        <v>1</v>
      </c>
      <c r="I171">
        <f t="shared" si="5"/>
        <v>0.2</v>
      </c>
    </row>
    <row r="172" spans="1:9" x14ac:dyDescent="0.3">
      <c r="A172">
        <f>HLOOKUP(B172,Lookup!$D$1:$M$2,2)</f>
        <v>10</v>
      </c>
      <c r="B172" t="s">
        <v>76</v>
      </c>
      <c r="C172" t="str">
        <f>VLOOKUP(D172,Lookup!$B$6:$D$81,2)</f>
        <v>Gal.apa</v>
      </c>
      <c r="D172" t="s">
        <v>50</v>
      </c>
      <c r="E172">
        <f>VLOOKUP(D172,Lookup!$B$6:$D$81,3)</f>
        <v>31</v>
      </c>
      <c r="F172">
        <v>5</v>
      </c>
      <c r="G172">
        <v>2</v>
      </c>
      <c r="H172">
        <f t="shared" si="4"/>
        <v>10</v>
      </c>
      <c r="I172">
        <f t="shared" si="5"/>
        <v>2</v>
      </c>
    </row>
    <row r="173" spans="1:9" x14ac:dyDescent="0.3">
      <c r="A173">
        <f>HLOOKUP(B173,Lookup!$D$1:$M$2,2)</f>
        <v>10</v>
      </c>
      <c r="B173" t="s">
        <v>76</v>
      </c>
      <c r="C173" t="str">
        <f>VLOOKUP(D173,Lookup!$B$6:$D$81,2)</f>
        <v>Arc.min</v>
      </c>
      <c r="D173" t="s">
        <v>79</v>
      </c>
      <c r="E173">
        <f>VLOOKUP(D173,Lookup!$B$6:$D$81,3)</f>
        <v>6</v>
      </c>
      <c r="F173">
        <v>2</v>
      </c>
      <c r="G173">
        <v>1</v>
      </c>
      <c r="H173">
        <f t="shared" si="4"/>
        <v>2</v>
      </c>
      <c r="I173">
        <f t="shared" si="5"/>
        <v>0.4</v>
      </c>
    </row>
    <row r="174" spans="1:9" x14ac:dyDescent="0.3">
      <c r="A174">
        <f>HLOOKUP(B174,Lookup!$D$1:$M$2,2)</f>
        <v>10</v>
      </c>
      <c r="B174" t="s">
        <v>76</v>
      </c>
      <c r="C174" t="str">
        <f>VLOOKUP(D174,Lookup!$B$6:$D$81,2)</f>
        <v>Son.asp</v>
      </c>
      <c r="D174" t="s">
        <v>80</v>
      </c>
      <c r="E174">
        <f>VLOOKUP(D174,Lookup!$B$6:$D$81,3)</f>
        <v>65</v>
      </c>
      <c r="F174">
        <v>1</v>
      </c>
      <c r="G174">
        <v>1</v>
      </c>
      <c r="H174">
        <f t="shared" si="4"/>
        <v>1</v>
      </c>
      <c r="I174">
        <f t="shared" si="5"/>
        <v>0.2</v>
      </c>
    </row>
    <row r="175" spans="1:9" x14ac:dyDescent="0.3">
      <c r="A175">
        <f>HLOOKUP(B175,Lookup!$D$1:$M$2,2)</f>
        <v>10</v>
      </c>
      <c r="B175" t="s">
        <v>76</v>
      </c>
      <c r="C175" t="str">
        <f>VLOOKUP(D175,Lookup!$B$6:$D$81,2)</f>
        <v>Jun.inf</v>
      </c>
      <c r="D175" t="s">
        <v>81</v>
      </c>
      <c r="E175">
        <f>VLOOKUP(D175,Lookup!$B$6:$D$81,3)</f>
        <v>41</v>
      </c>
      <c r="F175">
        <v>1</v>
      </c>
      <c r="G175">
        <v>1</v>
      </c>
      <c r="H175">
        <f t="shared" si="4"/>
        <v>1</v>
      </c>
      <c r="I175">
        <f t="shared" si="5"/>
        <v>0.2</v>
      </c>
    </row>
    <row r="176" spans="1:9" x14ac:dyDescent="0.3">
      <c r="A176">
        <f>HLOOKUP(B176,Lookup!$D$1:$M$2,2)</f>
        <v>10</v>
      </c>
      <c r="B176" t="s">
        <v>76</v>
      </c>
      <c r="C176" t="str">
        <f>VLOOKUP(D176,Lookup!$B$6:$D$81,2)</f>
        <v>Vic.hir</v>
      </c>
      <c r="D176" t="s">
        <v>69</v>
      </c>
      <c r="E176">
        <f>VLOOKUP(D176,Lookup!$B$6:$D$81,3)</f>
        <v>76</v>
      </c>
      <c r="F176">
        <v>1</v>
      </c>
      <c r="G176">
        <v>1</v>
      </c>
      <c r="H176">
        <f t="shared" si="4"/>
        <v>1</v>
      </c>
      <c r="I176">
        <f t="shared" si="5"/>
        <v>0.2</v>
      </c>
    </row>
    <row r="177" spans="1:9" x14ac:dyDescent="0.3">
      <c r="A177">
        <f>HLOOKUP(B177,Lookup!$D$1:$M$2,2)</f>
        <v>10</v>
      </c>
      <c r="B177" t="s">
        <v>76</v>
      </c>
      <c r="C177" t="str">
        <f>VLOOKUP(D177,Lookup!$B$6:$D$81,2)</f>
        <v>Cer.fon</v>
      </c>
      <c r="D177" t="s">
        <v>11</v>
      </c>
      <c r="E177">
        <f>VLOOKUP(D177,Lookup!$B$6:$D$81,3)</f>
        <v>15</v>
      </c>
      <c r="F177">
        <v>1</v>
      </c>
      <c r="G177">
        <v>1</v>
      </c>
      <c r="H177">
        <f t="shared" si="4"/>
        <v>1</v>
      </c>
      <c r="I177">
        <f t="shared" si="5"/>
        <v>0.2</v>
      </c>
    </row>
    <row r="178" spans="1:9" x14ac:dyDescent="0.3">
      <c r="A178">
        <f>HLOOKUP(B178,Lookup!$D$1:$M$2,2)</f>
        <v>10</v>
      </c>
      <c r="B178" t="s">
        <v>76</v>
      </c>
      <c r="C178" t="str">
        <f>VLOOKUP(D178,Lookup!$B$6:$D$81,2)</f>
        <v>Fal.con</v>
      </c>
      <c r="D178" t="s">
        <v>70</v>
      </c>
      <c r="E178">
        <f>VLOOKUP(D178,Lookup!$B$6:$D$81,3)</f>
        <v>27</v>
      </c>
      <c r="F178">
        <v>1</v>
      </c>
      <c r="G178">
        <v>1</v>
      </c>
      <c r="H178">
        <f t="shared" si="4"/>
        <v>1</v>
      </c>
      <c r="I178">
        <f t="shared" si="5"/>
        <v>0.2</v>
      </c>
    </row>
    <row r="179" spans="1:9" x14ac:dyDescent="0.3">
      <c r="A179">
        <f>HLOOKUP(B179,Lookup!$D$1:$M$2,2)</f>
        <v>10</v>
      </c>
      <c r="B179" t="s">
        <v>76</v>
      </c>
      <c r="C179" t="str">
        <f>VLOOKUP(D179,Lookup!$B$6:$D$81,2)</f>
        <v>Hed.hel</v>
      </c>
      <c r="D179" t="s">
        <v>89</v>
      </c>
      <c r="E179">
        <f>VLOOKUP(D179,Lookup!$B$6:$D$81,3)</f>
        <v>36</v>
      </c>
      <c r="F179">
        <v>2</v>
      </c>
      <c r="G179">
        <v>5</v>
      </c>
      <c r="H179">
        <f t="shared" si="4"/>
        <v>10</v>
      </c>
      <c r="I179">
        <f t="shared" si="5"/>
        <v>2</v>
      </c>
    </row>
    <row r="180" spans="1:9" x14ac:dyDescent="0.3">
      <c r="A180">
        <f>HLOOKUP(B180,Lookup!$D$1:$M$2,2)</f>
        <v>10</v>
      </c>
      <c r="B180" t="s">
        <v>76</v>
      </c>
      <c r="C180" t="str">
        <f>VLOOKUP(D180,Lookup!$B$6:$D$81,2)</f>
        <v>Gle.hed</v>
      </c>
      <c r="D180" t="s">
        <v>90</v>
      </c>
      <c r="E180">
        <f>VLOOKUP(D180,Lookup!$B$6:$D$81,3)</f>
        <v>35</v>
      </c>
      <c r="F180">
        <v>2</v>
      </c>
      <c r="G180">
        <v>3</v>
      </c>
      <c r="H180">
        <f t="shared" si="4"/>
        <v>6</v>
      </c>
      <c r="I180">
        <f t="shared" si="5"/>
        <v>1.2</v>
      </c>
    </row>
    <row r="181" spans="1:9" x14ac:dyDescent="0.3">
      <c r="A181">
        <f>HLOOKUP(B181,Lookup!$D$1:$M$2,2)</f>
        <v>10</v>
      </c>
      <c r="B181" t="s">
        <v>76</v>
      </c>
      <c r="C181" t="str">
        <f>VLOOKUP(D181,Lookup!$B$6:$D$81,2)</f>
        <v>Son.arv</v>
      </c>
      <c r="D181" t="s">
        <v>44</v>
      </c>
      <c r="E181">
        <f>VLOOKUP(D181,Lookup!$B$6:$D$81,3)</f>
        <v>64</v>
      </c>
      <c r="F181">
        <v>2</v>
      </c>
      <c r="G181">
        <v>2</v>
      </c>
      <c r="H181">
        <f t="shared" si="4"/>
        <v>4</v>
      </c>
      <c r="I181">
        <f t="shared" si="5"/>
        <v>0.8</v>
      </c>
    </row>
    <row r="182" spans="1:9" x14ac:dyDescent="0.3">
      <c r="A182">
        <f>HLOOKUP(B182,Lookup!$D$1:$M$2,2)</f>
        <v>10</v>
      </c>
      <c r="B182" t="s">
        <v>76</v>
      </c>
      <c r="C182" t="str">
        <f>VLOOKUP(D182,Lookup!$B$6:$D$81,2)</f>
        <v>Epi.mon</v>
      </c>
      <c r="D182" t="s">
        <v>15</v>
      </c>
      <c r="E182">
        <f>VLOOKUP(D182,Lookup!$B$6:$D$81,3)</f>
        <v>26</v>
      </c>
      <c r="F182">
        <v>1</v>
      </c>
      <c r="G182">
        <v>1</v>
      </c>
      <c r="H182">
        <f t="shared" si="4"/>
        <v>1</v>
      </c>
      <c r="I182">
        <f t="shared" si="5"/>
        <v>0.2</v>
      </c>
    </row>
    <row r="183" spans="1:9" x14ac:dyDescent="0.3">
      <c r="A183">
        <f>HLOOKUP(B183,Lookup!$D$1:$M$2,2)</f>
        <v>10</v>
      </c>
      <c r="B183" t="s">
        <v>76</v>
      </c>
      <c r="C183" t="str">
        <f>VLOOKUP(D183,Lookup!$B$6:$D$81,2)</f>
        <v>Lol.per</v>
      </c>
      <c r="D183" t="s">
        <v>40</v>
      </c>
      <c r="E183">
        <f>VLOOKUP(D183,Lookup!$B$6:$D$81,3)</f>
        <v>44</v>
      </c>
      <c r="F183">
        <v>1</v>
      </c>
      <c r="G183">
        <v>1</v>
      </c>
      <c r="H183">
        <f t="shared" si="4"/>
        <v>1</v>
      </c>
      <c r="I183">
        <f t="shared" si="5"/>
        <v>0.2</v>
      </c>
    </row>
    <row r="184" spans="1:9" x14ac:dyDescent="0.3">
      <c r="A184">
        <f>HLOOKUP(B184,Lookup!$D$1:$M$2,2)</f>
        <v>10</v>
      </c>
      <c r="B184" t="s">
        <v>76</v>
      </c>
      <c r="C184" t="str">
        <f>VLOOKUP(D184,Lookup!$B$6:$D$81,2)</f>
        <v>Sil.dio</v>
      </c>
      <c r="D184" t="s">
        <v>193</v>
      </c>
      <c r="E184">
        <f>VLOOKUP(D184,Lookup!$B$6:$D$81,3)</f>
        <v>63</v>
      </c>
      <c r="F184">
        <v>1</v>
      </c>
      <c r="G184">
        <v>1</v>
      </c>
      <c r="H184">
        <f t="shared" si="4"/>
        <v>1</v>
      </c>
      <c r="I184">
        <f t="shared" si="5"/>
        <v>0.2</v>
      </c>
    </row>
  </sheetData>
  <phoneticPr fontId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7"/>
  <sheetViews>
    <sheetView zoomScale="125" workbookViewId="0">
      <selection activeCell="E13" sqref="E13"/>
    </sheetView>
  </sheetViews>
  <sheetFormatPr defaultColWidth="11.07421875" defaultRowHeight="13.5" x14ac:dyDescent="0.3"/>
  <cols>
    <col min="1" max="1" width="10.53515625" bestFit="1" customWidth="1"/>
    <col min="2" max="2" width="4.3828125" bestFit="1" customWidth="1"/>
    <col min="3" max="3" width="5" bestFit="1" customWidth="1"/>
  </cols>
  <sheetData>
    <row r="3" spans="1:3" x14ac:dyDescent="0.3">
      <c r="A3" s="25" t="s">
        <v>87</v>
      </c>
      <c r="B3" s="2"/>
      <c r="C3" s="18"/>
    </row>
    <row r="4" spans="1:3" x14ac:dyDescent="0.3">
      <c r="A4" s="4" t="s">
        <v>82</v>
      </c>
      <c r="B4" s="4" t="s">
        <v>84</v>
      </c>
      <c r="C4" s="18" t="s">
        <v>88</v>
      </c>
    </row>
    <row r="5" spans="1:3" x14ac:dyDescent="0.3">
      <c r="A5" s="5">
        <v>1</v>
      </c>
      <c r="B5" s="5">
        <v>1</v>
      </c>
      <c r="C5" s="19">
        <v>6</v>
      </c>
    </row>
    <row r="6" spans="1:3" x14ac:dyDescent="0.3">
      <c r="A6" s="20"/>
      <c r="B6" s="8">
        <v>14</v>
      </c>
      <c r="C6" s="21">
        <v>4</v>
      </c>
    </row>
    <row r="7" spans="1:3" x14ac:dyDescent="0.3">
      <c r="A7" s="20"/>
      <c r="B7" s="8">
        <v>18</v>
      </c>
      <c r="C7" s="21">
        <v>5</v>
      </c>
    </row>
    <row r="8" spans="1:3" x14ac:dyDescent="0.3">
      <c r="A8" s="20"/>
      <c r="B8" s="8">
        <v>21</v>
      </c>
      <c r="C8" s="21">
        <v>5</v>
      </c>
    </row>
    <row r="9" spans="1:3" x14ac:dyDescent="0.3">
      <c r="A9" s="20"/>
      <c r="B9" s="8">
        <v>23</v>
      </c>
      <c r="C9" s="21">
        <v>6</v>
      </c>
    </row>
    <row r="10" spans="1:3" x14ac:dyDescent="0.3">
      <c r="A10" s="20"/>
      <c r="B10" s="8">
        <v>28</v>
      </c>
      <c r="C10" s="21">
        <v>2.8</v>
      </c>
    </row>
    <row r="11" spans="1:3" x14ac:dyDescent="0.3">
      <c r="A11" s="20"/>
      <c r="B11" s="8">
        <v>38</v>
      </c>
      <c r="C11" s="21">
        <v>1.6</v>
      </c>
    </row>
    <row r="12" spans="1:3" x14ac:dyDescent="0.3">
      <c r="A12" s="20"/>
      <c r="B12" s="8">
        <v>42</v>
      </c>
      <c r="C12" s="21">
        <v>5</v>
      </c>
    </row>
    <row r="13" spans="1:3" x14ac:dyDescent="0.3">
      <c r="A13" s="20"/>
      <c r="B13" s="8">
        <v>43</v>
      </c>
      <c r="C13" s="21">
        <v>5</v>
      </c>
    </row>
    <row r="14" spans="1:3" x14ac:dyDescent="0.3">
      <c r="A14" s="20"/>
      <c r="B14" s="8">
        <v>45</v>
      </c>
      <c r="C14" s="21">
        <v>7</v>
      </c>
    </row>
    <row r="15" spans="1:3" x14ac:dyDescent="0.3">
      <c r="A15" s="20"/>
      <c r="B15" s="8">
        <v>47</v>
      </c>
      <c r="C15" s="21">
        <v>5</v>
      </c>
    </row>
    <row r="16" spans="1:3" x14ac:dyDescent="0.3">
      <c r="A16" s="20"/>
      <c r="B16" s="8">
        <v>51</v>
      </c>
      <c r="C16" s="21">
        <v>0.6</v>
      </c>
    </row>
    <row r="17" spans="1:3" x14ac:dyDescent="0.3">
      <c r="A17" s="20"/>
      <c r="B17" s="8">
        <v>54</v>
      </c>
      <c r="C17" s="21">
        <v>2.4</v>
      </c>
    </row>
    <row r="18" spans="1:3" x14ac:dyDescent="0.3">
      <c r="A18" s="20"/>
      <c r="B18" s="8">
        <v>72</v>
      </c>
      <c r="C18" s="21">
        <v>7</v>
      </c>
    </row>
    <row r="19" spans="1:3" x14ac:dyDescent="0.3">
      <c r="A19" s="20"/>
      <c r="B19" s="8">
        <v>73</v>
      </c>
      <c r="C19" s="21">
        <v>8</v>
      </c>
    </row>
    <row r="20" spans="1:3" x14ac:dyDescent="0.3">
      <c r="A20" s="5">
        <v>2</v>
      </c>
      <c r="B20" s="5">
        <v>1</v>
      </c>
      <c r="C20" s="19">
        <v>3</v>
      </c>
    </row>
    <row r="21" spans="1:3" x14ac:dyDescent="0.3">
      <c r="A21" s="20"/>
      <c r="B21" s="8">
        <v>3</v>
      </c>
      <c r="C21" s="21">
        <v>8</v>
      </c>
    </row>
    <row r="22" spans="1:3" x14ac:dyDescent="0.3">
      <c r="A22" s="20"/>
      <c r="B22" s="8">
        <v>14</v>
      </c>
      <c r="C22" s="21">
        <v>4</v>
      </c>
    </row>
    <row r="23" spans="1:3" x14ac:dyDescent="0.3">
      <c r="A23" s="20"/>
      <c r="B23" s="8">
        <v>32</v>
      </c>
      <c r="C23" s="21">
        <v>7</v>
      </c>
    </row>
    <row r="24" spans="1:3" x14ac:dyDescent="0.3">
      <c r="A24" s="20"/>
      <c r="B24" s="8">
        <v>38</v>
      </c>
      <c r="C24" s="21">
        <v>9</v>
      </c>
    </row>
    <row r="25" spans="1:3" x14ac:dyDescent="0.3">
      <c r="A25" s="20"/>
      <c r="B25" s="8">
        <v>43</v>
      </c>
      <c r="C25" s="21">
        <v>5</v>
      </c>
    </row>
    <row r="26" spans="1:3" x14ac:dyDescent="0.3">
      <c r="A26" s="20"/>
      <c r="B26" s="8">
        <v>45</v>
      </c>
      <c r="C26" s="21">
        <v>3.2</v>
      </c>
    </row>
    <row r="27" spans="1:3" x14ac:dyDescent="0.3">
      <c r="A27" s="20"/>
      <c r="B27" s="8">
        <v>47</v>
      </c>
      <c r="C27" s="21">
        <v>2.4</v>
      </c>
    </row>
    <row r="28" spans="1:3" x14ac:dyDescent="0.3">
      <c r="A28" s="20"/>
      <c r="B28" s="8">
        <v>48</v>
      </c>
      <c r="C28" s="21">
        <v>0.2</v>
      </c>
    </row>
    <row r="29" spans="1:3" x14ac:dyDescent="0.3">
      <c r="A29" s="20"/>
      <c r="B29" s="8">
        <v>51</v>
      </c>
      <c r="C29" s="21">
        <v>1.6</v>
      </c>
    </row>
    <row r="30" spans="1:3" x14ac:dyDescent="0.3">
      <c r="A30" s="20"/>
      <c r="B30" s="8">
        <v>52</v>
      </c>
      <c r="C30" s="21">
        <v>0.2</v>
      </c>
    </row>
    <row r="31" spans="1:3" x14ac:dyDescent="0.3">
      <c r="A31" s="20"/>
      <c r="B31" s="8">
        <v>55</v>
      </c>
      <c r="C31" s="21">
        <v>9</v>
      </c>
    </row>
    <row r="32" spans="1:3" x14ac:dyDescent="0.3">
      <c r="A32" s="20"/>
      <c r="B32" s="8">
        <v>57</v>
      </c>
      <c r="C32" s="21">
        <v>5</v>
      </c>
    </row>
    <row r="33" spans="1:3" x14ac:dyDescent="0.3">
      <c r="A33" s="20"/>
      <c r="B33" s="8">
        <v>72</v>
      </c>
      <c r="C33" s="21">
        <v>0.2</v>
      </c>
    </row>
    <row r="34" spans="1:3" x14ac:dyDescent="0.3">
      <c r="A34" s="20"/>
      <c r="B34" s="8">
        <v>73</v>
      </c>
      <c r="C34" s="21">
        <v>8</v>
      </c>
    </row>
    <row r="35" spans="1:3" x14ac:dyDescent="0.3">
      <c r="A35" s="20"/>
      <c r="B35" s="8">
        <v>74</v>
      </c>
      <c r="C35" s="21">
        <v>0.2</v>
      </c>
    </row>
    <row r="36" spans="1:3" x14ac:dyDescent="0.3">
      <c r="A36" s="5">
        <v>3</v>
      </c>
      <c r="B36" s="5">
        <v>1</v>
      </c>
      <c r="C36" s="19">
        <v>5</v>
      </c>
    </row>
    <row r="37" spans="1:3" x14ac:dyDescent="0.3">
      <c r="A37" s="20"/>
      <c r="B37" s="8">
        <v>3</v>
      </c>
      <c r="C37" s="21">
        <v>8</v>
      </c>
    </row>
    <row r="38" spans="1:3" x14ac:dyDescent="0.3">
      <c r="A38" s="20"/>
      <c r="B38" s="8">
        <v>14</v>
      </c>
      <c r="C38" s="21">
        <v>3.2</v>
      </c>
    </row>
    <row r="39" spans="1:3" x14ac:dyDescent="0.3">
      <c r="A39" s="20"/>
      <c r="B39" s="8">
        <v>15</v>
      </c>
      <c r="C39" s="21">
        <v>2</v>
      </c>
    </row>
    <row r="40" spans="1:3" x14ac:dyDescent="0.3">
      <c r="A40" s="20"/>
      <c r="B40" s="8">
        <v>18</v>
      </c>
      <c r="C40" s="21">
        <v>5</v>
      </c>
    </row>
    <row r="41" spans="1:3" x14ac:dyDescent="0.3">
      <c r="A41" s="20"/>
      <c r="B41" s="8">
        <v>23</v>
      </c>
      <c r="C41" s="21">
        <v>9</v>
      </c>
    </row>
    <row r="42" spans="1:3" x14ac:dyDescent="0.3">
      <c r="A42" s="20"/>
      <c r="B42" s="8">
        <v>28</v>
      </c>
      <c r="C42" s="21">
        <v>10</v>
      </c>
    </row>
    <row r="43" spans="1:3" x14ac:dyDescent="0.3">
      <c r="A43" s="20"/>
      <c r="B43" s="8">
        <v>32</v>
      </c>
      <c r="C43" s="21">
        <v>5</v>
      </c>
    </row>
    <row r="44" spans="1:3" x14ac:dyDescent="0.3">
      <c r="A44" s="20"/>
      <c r="B44" s="8">
        <v>38</v>
      </c>
      <c r="C44" s="21">
        <v>3</v>
      </c>
    </row>
    <row r="45" spans="1:3" x14ac:dyDescent="0.3">
      <c r="A45" s="20"/>
      <c r="B45" s="8">
        <v>43</v>
      </c>
      <c r="C45" s="21">
        <v>0.2</v>
      </c>
    </row>
    <row r="46" spans="1:3" x14ac:dyDescent="0.3">
      <c r="A46" s="20"/>
      <c r="B46" s="8">
        <v>45</v>
      </c>
      <c r="C46" s="21">
        <v>3.2</v>
      </c>
    </row>
    <row r="47" spans="1:3" x14ac:dyDescent="0.3">
      <c r="A47" s="20"/>
      <c r="B47" s="8">
        <v>47</v>
      </c>
      <c r="C47" s="21">
        <v>1.6</v>
      </c>
    </row>
    <row r="48" spans="1:3" x14ac:dyDescent="0.3">
      <c r="A48" s="20"/>
      <c r="B48" s="8">
        <v>48</v>
      </c>
      <c r="C48" s="21">
        <v>0.2</v>
      </c>
    </row>
    <row r="49" spans="1:3" x14ac:dyDescent="0.3">
      <c r="A49" s="20"/>
      <c r="B49" s="8">
        <v>53</v>
      </c>
      <c r="C49" s="21">
        <v>0.2</v>
      </c>
    </row>
    <row r="50" spans="1:3" x14ac:dyDescent="0.3">
      <c r="A50" s="20"/>
      <c r="B50" s="8">
        <v>54</v>
      </c>
      <c r="C50" s="21">
        <v>0.6</v>
      </c>
    </row>
    <row r="51" spans="1:3" x14ac:dyDescent="0.3">
      <c r="A51" s="20"/>
      <c r="B51" s="8">
        <v>55</v>
      </c>
      <c r="C51" s="21">
        <v>9</v>
      </c>
    </row>
    <row r="52" spans="1:3" x14ac:dyDescent="0.3">
      <c r="A52" s="20"/>
      <c r="B52" s="8">
        <v>57</v>
      </c>
      <c r="C52" s="21">
        <v>5</v>
      </c>
    </row>
    <row r="53" spans="1:3" x14ac:dyDescent="0.3">
      <c r="A53" s="20"/>
      <c r="B53" s="8">
        <v>59</v>
      </c>
      <c r="C53" s="21">
        <v>0.6</v>
      </c>
    </row>
    <row r="54" spans="1:3" x14ac:dyDescent="0.3">
      <c r="A54" s="20"/>
      <c r="B54" s="8">
        <v>69</v>
      </c>
      <c r="C54" s="21">
        <v>0.2</v>
      </c>
    </row>
    <row r="55" spans="1:3" x14ac:dyDescent="0.3">
      <c r="A55" s="20"/>
      <c r="B55" s="8">
        <v>72</v>
      </c>
      <c r="C55" s="21">
        <v>0.2</v>
      </c>
    </row>
    <row r="56" spans="1:3" x14ac:dyDescent="0.3">
      <c r="A56" s="20"/>
      <c r="B56" s="8">
        <v>73</v>
      </c>
      <c r="C56" s="21">
        <v>6</v>
      </c>
    </row>
    <row r="57" spans="1:3" x14ac:dyDescent="0.3">
      <c r="A57" s="5">
        <v>4</v>
      </c>
      <c r="B57" s="5">
        <v>1</v>
      </c>
      <c r="C57" s="19">
        <v>4</v>
      </c>
    </row>
    <row r="58" spans="1:3" x14ac:dyDescent="0.3">
      <c r="A58" s="20"/>
      <c r="B58" s="8">
        <v>3</v>
      </c>
      <c r="C58" s="21">
        <v>5.6</v>
      </c>
    </row>
    <row r="59" spans="1:3" x14ac:dyDescent="0.3">
      <c r="A59" s="20"/>
      <c r="B59" s="8">
        <v>14</v>
      </c>
      <c r="C59" s="21">
        <v>9</v>
      </c>
    </row>
    <row r="60" spans="1:3" x14ac:dyDescent="0.3">
      <c r="A60" s="20"/>
      <c r="B60" s="8">
        <v>18</v>
      </c>
      <c r="C60" s="21">
        <v>4</v>
      </c>
    </row>
    <row r="61" spans="1:3" x14ac:dyDescent="0.3">
      <c r="A61" s="20"/>
      <c r="B61" s="8">
        <v>21</v>
      </c>
      <c r="C61" s="21">
        <v>8</v>
      </c>
    </row>
    <row r="62" spans="1:3" x14ac:dyDescent="0.3">
      <c r="A62" s="20"/>
      <c r="B62" s="8">
        <v>43</v>
      </c>
      <c r="C62" s="21">
        <v>7</v>
      </c>
    </row>
    <row r="63" spans="1:3" x14ac:dyDescent="0.3">
      <c r="A63" s="20"/>
      <c r="B63" s="8">
        <v>45</v>
      </c>
      <c r="C63" s="21">
        <v>8</v>
      </c>
    </row>
    <row r="64" spans="1:3" x14ac:dyDescent="0.3">
      <c r="A64" s="20"/>
      <c r="B64" s="8">
        <v>47</v>
      </c>
      <c r="C64" s="21">
        <v>3</v>
      </c>
    </row>
    <row r="65" spans="1:3" x14ac:dyDescent="0.3">
      <c r="A65" s="20"/>
      <c r="B65" s="8">
        <v>48</v>
      </c>
      <c r="C65" s="21">
        <v>0.2</v>
      </c>
    </row>
    <row r="66" spans="1:3" x14ac:dyDescent="0.3">
      <c r="A66" s="20"/>
      <c r="B66" s="8">
        <v>51</v>
      </c>
      <c r="C66" s="21">
        <v>4.8</v>
      </c>
    </row>
    <row r="67" spans="1:3" x14ac:dyDescent="0.3">
      <c r="A67" s="20"/>
      <c r="B67" s="8">
        <v>55</v>
      </c>
      <c r="C67" s="21">
        <v>1.2</v>
      </c>
    </row>
    <row r="68" spans="1:3" x14ac:dyDescent="0.3">
      <c r="A68" s="20"/>
      <c r="B68" s="8">
        <v>57</v>
      </c>
      <c r="C68" s="21">
        <v>0.8</v>
      </c>
    </row>
    <row r="69" spans="1:3" x14ac:dyDescent="0.3">
      <c r="A69" s="20"/>
      <c r="B69" s="8">
        <v>69</v>
      </c>
      <c r="C69" s="21">
        <v>0.4</v>
      </c>
    </row>
    <row r="70" spans="1:3" x14ac:dyDescent="0.3">
      <c r="A70" s="20"/>
      <c r="B70" s="8">
        <v>72</v>
      </c>
      <c r="C70" s="21">
        <v>9</v>
      </c>
    </row>
    <row r="71" spans="1:3" x14ac:dyDescent="0.3">
      <c r="A71" s="5">
        <v>5</v>
      </c>
      <c r="B71" s="5">
        <v>3</v>
      </c>
      <c r="C71" s="19">
        <v>8</v>
      </c>
    </row>
    <row r="72" spans="1:3" x14ac:dyDescent="0.3">
      <c r="A72" s="20"/>
      <c r="B72" s="8">
        <v>7</v>
      </c>
      <c r="C72" s="21">
        <v>4</v>
      </c>
    </row>
    <row r="73" spans="1:3" x14ac:dyDescent="0.3">
      <c r="A73" s="20"/>
      <c r="B73" s="8">
        <v>8</v>
      </c>
      <c r="C73" s="21">
        <v>3.2</v>
      </c>
    </row>
    <row r="74" spans="1:3" x14ac:dyDescent="0.3">
      <c r="A74" s="20"/>
      <c r="B74" s="8">
        <v>9</v>
      </c>
      <c r="C74" s="21">
        <v>9</v>
      </c>
    </row>
    <row r="75" spans="1:3" x14ac:dyDescent="0.3">
      <c r="A75" s="20"/>
      <c r="B75" s="8">
        <v>12</v>
      </c>
      <c r="C75" s="21">
        <v>0.6</v>
      </c>
    </row>
    <row r="76" spans="1:3" x14ac:dyDescent="0.3">
      <c r="A76" s="20"/>
      <c r="B76" s="8">
        <v>13</v>
      </c>
      <c r="C76" s="21">
        <v>1.8</v>
      </c>
    </row>
    <row r="77" spans="1:3" x14ac:dyDescent="0.3">
      <c r="A77" s="20"/>
      <c r="B77" s="8">
        <v>18</v>
      </c>
      <c r="C77" s="21">
        <v>1.2</v>
      </c>
    </row>
    <row r="78" spans="1:3" x14ac:dyDescent="0.3">
      <c r="A78" s="20"/>
      <c r="B78" s="8">
        <v>19</v>
      </c>
      <c r="C78" s="21">
        <v>1.8</v>
      </c>
    </row>
    <row r="79" spans="1:3" x14ac:dyDescent="0.3">
      <c r="A79" s="20"/>
      <c r="B79" s="8">
        <v>26</v>
      </c>
      <c r="C79" s="21">
        <v>0.8</v>
      </c>
    </row>
    <row r="80" spans="1:3" x14ac:dyDescent="0.3">
      <c r="A80" s="20"/>
      <c r="B80" s="8">
        <v>40</v>
      </c>
      <c r="C80" s="21">
        <v>10</v>
      </c>
    </row>
    <row r="81" spans="1:3" x14ac:dyDescent="0.3">
      <c r="A81" s="20"/>
      <c r="B81" s="8">
        <v>55</v>
      </c>
      <c r="C81" s="21">
        <v>8</v>
      </c>
    </row>
    <row r="82" spans="1:3" x14ac:dyDescent="0.3">
      <c r="A82" s="20"/>
      <c r="B82" s="8">
        <v>73</v>
      </c>
      <c r="C82" s="21">
        <v>2.4</v>
      </c>
    </row>
    <row r="83" spans="1:3" x14ac:dyDescent="0.3">
      <c r="A83" s="20"/>
      <c r="B83" s="8">
        <v>74</v>
      </c>
      <c r="C83" s="21">
        <v>1.6</v>
      </c>
    </row>
    <row r="84" spans="1:3" x14ac:dyDescent="0.3">
      <c r="A84" s="5">
        <v>6</v>
      </c>
      <c r="B84" s="5">
        <v>1</v>
      </c>
      <c r="C84" s="19">
        <v>3.2</v>
      </c>
    </row>
    <row r="85" spans="1:3" x14ac:dyDescent="0.3">
      <c r="A85" s="20"/>
      <c r="B85" s="8">
        <v>4</v>
      </c>
      <c r="C85" s="21">
        <v>5</v>
      </c>
    </row>
    <row r="86" spans="1:3" x14ac:dyDescent="0.3">
      <c r="A86" s="20"/>
      <c r="B86" s="8">
        <v>12</v>
      </c>
      <c r="C86" s="21">
        <v>0.2</v>
      </c>
    </row>
    <row r="87" spans="1:3" x14ac:dyDescent="0.3">
      <c r="A87" s="20"/>
      <c r="B87" s="8">
        <v>15</v>
      </c>
      <c r="C87" s="21">
        <v>4</v>
      </c>
    </row>
    <row r="88" spans="1:3" x14ac:dyDescent="0.3">
      <c r="A88" s="20"/>
      <c r="B88" s="8">
        <v>18</v>
      </c>
      <c r="C88" s="21">
        <v>5</v>
      </c>
    </row>
    <row r="89" spans="1:3" x14ac:dyDescent="0.3">
      <c r="A89" s="20"/>
      <c r="B89" s="8">
        <v>38</v>
      </c>
      <c r="C89" s="21">
        <v>8</v>
      </c>
    </row>
    <row r="90" spans="1:3" x14ac:dyDescent="0.3">
      <c r="A90" s="20"/>
      <c r="B90" s="8">
        <v>44</v>
      </c>
      <c r="C90" s="21">
        <v>9</v>
      </c>
    </row>
    <row r="91" spans="1:3" x14ac:dyDescent="0.3">
      <c r="A91" s="20"/>
      <c r="B91" s="8">
        <v>45</v>
      </c>
      <c r="C91" s="21">
        <v>0.6</v>
      </c>
    </row>
    <row r="92" spans="1:3" x14ac:dyDescent="0.3">
      <c r="A92" s="20"/>
      <c r="B92" s="8">
        <v>55</v>
      </c>
      <c r="C92" s="21">
        <v>7</v>
      </c>
    </row>
    <row r="93" spans="1:3" x14ac:dyDescent="0.3">
      <c r="A93" s="20"/>
      <c r="B93" s="8">
        <v>71</v>
      </c>
      <c r="C93" s="21">
        <v>0.2</v>
      </c>
    </row>
    <row r="94" spans="1:3" x14ac:dyDescent="0.3">
      <c r="A94" s="20"/>
      <c r="B94" s="8">
        <v>73</v>
      </c>
      <c r="C94" s="21">
        <v>9</v>
      </c>
    </row>
    <row r="95" spans="1:3" x14ac:dyDescent="0.3">
      <c r="A95" s="5">
        <v>7</v>
      </c>
      <c r="B95" s="5">
        <v>3</v>
      </c>
      <c r="C95" s="19">
        <v>5</v>
      </c>
    </row>
    <row r="96" spans="1:3" x14ac:dyDescent="0.3">
      <c r="A96" s="20"/>
      <c r="B96" s="8">
        <v>9</v>
      </c>
      <c r="C96" s="21">
        <v>4</v>
      </c>
    </row>
    <row r="97" spans="1:3" x14ac:dyDescent="0.3">
      <c r="A97" s="20"/>
      <c r="B97" s="8">
        <v>10</v>
      </c>
      <c r="C97" s="21">
        <v>1.6</v>
      </c>
    </row>
    <row r="98" spans="1:3" x14ac:dyDescent="0.3">
      <c r="A98" s="20"/>
      <c r="B98" s="8">
        <v>18</v>
      </c>
      <c r="C98" s="21">
        <v>7</v>
      </c>
    </row>
    <row r="99" spans="1:3" x14ac:dyDescent="0.3">
      <c r="A99" s="20"/>
      <c r="B99" s="8">
        <v>31</v>
      </c>
      <c r="C99" s="21">
        <v>2.4</v>
      </c>
    </row>
    <row r="100" spans="1:3" x14ac:dyDescent="0.3">
      <c r="A100" s="20"/>
      <c r="B100" s="8">
        <v>33</v>
      </c>
      <c r="C100" s="21">
        <v>0.2</v>
      </c>
    </row>
    <row r="101" spans="1:3" x14ac:dyDescent="0.3">
      <c r="A101" s="20"/>
      <c r="B101" s="8">
        <v>34</v>
      </c>
      <c r="C101" s="21">
        <v>0.6</v>
      </c>
    </row>
    <row r="102" spans="1:3" x14ac:dyDescent="0.3">
      <c r="A102" s="20"/>
      <c r="B102" s="8">
        <v>38</v>
      </c>
      <c r="C102" s="21">
        <v>7</v>
      </c>
    </row>
    <row r="103" spans="1:3" x14ac:dyDescent="0.3">
      <c r="A103" s="20"/>
      <c r="B103" s="8">
        <v>44</v>
      </c>
      <c r="C103" s="21">
        <v>8</v>
      </c>
    </row>
    <row r="104" spans="1:3" x14ac:dyDescent="0.3">
      <c r="A104" s="20"/>
      <c r="B104" s="8">
        <v>55</v>
      </c>
      <c r="C104" s="21">
        <v>9</v>
      </c>
    </row>
    <row r="105" spans="1:3" x14ac:dyDescent="0.3">
      <c r="A105" s="20"/>
      <c r="B105" s="8">
        <v>56</v>
      </c>
      <c r="C105" s="21">
        <v>0.2</v>
      </c>
    </row>
    <row r="106" spans="1:3" x14ac:dyDescent="0.3">
      <c r="A106" s="20"/>
      <c r="B106" s="8">
        <v>58</v>
      </c>
      <c r="C106" s="21">
        <v>0.4</v>
      </c>
    </row>
    <row r="107" spans="1:3" x14ac:dyDescent="0.3">
      <c r="A107" s="20"/>
      <c r="B107" s="8">
        <v>60</v>
      </c>
      <c r="C107" s="21">
        <v>0.2</v>
      </c>
    </row>
    <row r="108" spans="1:3" x14ac:dyDescent="0.3">
      <c r="A108" s="20"/>
      <c r="B108" s="8">
        <v>64</v>
      </c>
      <c r="C108" s="21">
        <v>4.8</v>
      </c>
    </row>
    <row r="109" spans="1:3" x14ac:dyDescent="0.3">
      <c r="A109" s="20"/>
      <c r="B109" s="8">
        <v>70</v>
      </c>
      <c r="C109" s="21">
        <v>2.4</v>
      </c>
    </row>
    <row r="110" spans="1:3" x14ac:dyDescent="0.3">
      <c r="A110" s="20"/>
      <c r="B110" s="8">
        <v>74</v>
      </c>
      <c r="C110" s="21">
        <v>3.2</v>
      </c>
    </row>
    <row r="111" spans="1:3" x14ac:dyDescent="0.3">
      <c r="A111" s="5">
        <v>8</v>
      </c>
      <c r="B111" s="5">
        <v>2</v>
      </c>
      <c r="C111" s="19">
        <v>1.6</v>
      </c>
    </row>
    <row r="112" spans="1:3" x14ac:dyDescent="0.3">
      <c r="A112" s="20"/>
      <c r="B112" s="8">
        <v>3</v>
      </c>
      <c r="C112" s="21">
        <v>2</v>
      </c>
    </row>
    <row r="113" spans="1:3" x14ac:dyDescent="0.3">
      <c r="A113" s="20"/>
      <c r="B113" s="8">
        <v>4</v>
      </c>
      <c r="C113" s="21">
        <v>0.4</v>
      </c>
    </row>
    <row r="114" spans="1:3" x14ac:dyDescent="0.3">
      <c r="A114" s="20"/>
      <c r="B114" s="8">
        <v>7</v>
      </c>
      <c r="C114" s="21">
        <v>4</v>
      </c>
    </row>
    <row r="115" spans="1:3" x14ac:dyDescent="0.3">
      <c r="A115" s="20"/>
      <c r="B115" s="8">
        <v>9</v>
      </c>
      <c r="C115" s="21">
        <v>0.2</v>
      </c>
    </row>
    <row r="116" spans="1:3" x14ac:dyDescent="0.3">
      <c r="A116" s="20"/>
      <c r="B116" s="8">
        <v>11</v>
      </c>
      <c r="C116" s="21">
        <v>0.4</v>
      </c>
    </row>
    <row r="117" spans="1:3" x14ac:dyDescent="0.3">
      <c r="A117" s="20"/>
      <c r="B117" s="8">
        <v>18</v>
      </c>
      <c r="C117" s="21">
        <v>2.4</v>
      </c>
    </row>
    <row r="118" spans="1:3" x14ac:dyDescent="0.3">
      <c r="A118" s="20"/>
      <c r="B118" s="8">
        <v>22</v>
      </c>
      <c r="C118" s="21">
        <v>0.8</v>
      </c>
    </row>
    <row r="119" spans="1:3" x14ac:dyDescent="0.3">
      <c r="A119" s="20"/>
      <c r="B119" s="8">
        <v>24</v>
      </c>
      <c r="C119" s="21">
        <v>0.4</v>
      </c>
    </row>
    <row r="120" spans="1:3" x14ac:dyDescent="0.3">
      <c r="A120" s="20"/>
      <c r="B120" s="8">
        <v>25</v>
      </c>
      <c r="C120" s="21">
        <v>5</v>
      </c>
    </row>
    <row r="121" spans="1:3" x14ac:dyDescent="0.3">
      <c r="A121" s="20"/>
      <c r="B121" s="8">
        <v>29</v>
      </c>
      <c r="C121" s="21">
        <v>0.4</v>
      </c>
    </row>
    <row r="122" spans="1:3" x14ac:dyDescent="0.3">
      <c r="A122" s="20"/>
      <c r="B122" s="8">
        <v>31</v>
      </c>
      <c r="C122" s="21">
        <v>0.4</v>
      </c>
    </row>
    <row r="123" spans="1:3" x14ac:dyDescent="0.3">
      <c r="A123" s="20"/>
      <c r="B123" s="8">
        <v>38</v>
      </c>
      <c r="C123" s="21">
        <v>1</v>
      </c>
    </row>
    <row r="124" spans="1:3" x14ac:dyDescent="0.3">
      <c r="A124" s="20"/>
      <c r="B124" s="8">
        <v>39</v>
      </c>
      <c r="C124" s="21">
        <v>3.2</v>
      </c>
    </row>
    <row r="125" spans="1:3" x14ac:dyDescent="0.3">
      <c r="A125" s="20"/>
      <c r="B125" s="8">
        <v>42</v>
      </c>
      <c r="C125" s="21">
        <v>0.2</v>
      </c>
    </row>
    <row r="126" spans="1:3" x14ac:dyDescent="0.3">
      <c r="A126" s="20"/>
      <c r="B126" s="8">
        <v>46</v>
      </c>
      <c r="C126" s="21">
        <v>0.4</v>
      </c>
    </row>
    <row r="127" spans="1:3" x14ac:dyDescent="0.3">
      <c r="A127" s="20"/>
      <c r="B127" s="8">
        <v>50</v>
      </c>
      <c r="C127" s="21">
        <v>0.4</v>
      </c>
    </row>
    <row r="128" spans="1:3" x14ac:dyDescent="0.3">
      <c r="A128" s="20"/>
      <c r="B128" s="8">
        <v>55</v>
      </c>
      <c r="C128" s="21">
        <v>0.8</v>
      </c>
    </row>
    <row r="129" spans="1:3" x14ac:dyDescent="0.3">
      <c r="A129" s="20"/>
      <c r="B129" s="8">
        <v>56</v>
      </c>
      <c r="C129" s="21">
        <v>0.4</v>
      </c>
    </row>
    <row r="130" spans="1:3" x14ac:dyDescent="0.3">
      <c r="A130" s="20"/>
      <c r="B130" s="8">
        <v>59</v>
      </c>
      <c r="C130" s="21">
        <v>2</v>
      </c>
    </row>
    <row r="131" spans="1:3" x14ac:dyDescent="0.3">
      <c r="A131" s="20"/>
      <c r="B131" s="8">
        <v>62</v>
      </c>
      <c r="C131" s="21">
        <v>1.6</v>
      </c>
    </row>
    <row r="132" spans="1:3" x14ac:dyDescent="0.3">
      <c r="A132" s="20"/>
      <c r="B132" s="8">
        <v>66</v>
      </c>
      <c r="C132" s="21">
        <v>0.6</v>
      </c>
    </row>
    <row r="133" spans="1:3" x14ac:dyDescent="0.3">
      <c r="A133" s="20"/>
      <c r="B133" s="8">
        <v>67</v>
      </c>
      <c r="C133" s="21">
        <v>0.4</v>
      </c>
    </row>
    <row r="134" spans="1:3" x14ac:dyDescent="0.3">
      <c r="A134" s="20"/>
      <c r="B134" s="8">
        <v>74</v>
      </c>
      <c r="C134" s="21">
        <v>3.2</v>
      </c>
    </row>
    <row r="135" spans="1:3" x14ac:dyDescent="0.3">
      <c r="A135" s="5">
        <v>9</v>
      </c>
      <c r="B135" s="5">
        <v>3</v>
      </c>
      <c r="C135" s="19">
        <v>3.2</v>
      </c>
    </row>
    <row r="136" spans="1:3" x14ac:dyDescent="0.3">
      <c r="A136" s="20"/>
      <c r="B136" s="8">
        <v>5</v>
      </c>
      <c r="C136" s="21">
        <v>1.2</v>
      </c>
    </row>
    <row r="137" spans="1:3" x14ac:dyDescent="0.3">
      <c r="A137" s="20"/>
      <c r="B137" s="8">
        <v>7</v>
      </c>
      <c r="C137" s="21">
        <v>9</v>
      </c>
    </row>
    <row r="138" spans="1:3" x14ac:dyDescent="0.3">
      <c r="A138" s="20"/>
      <c r="B138" s="8">
        <v>9</v>
      </c>
      <c r="C138" s="21">
        <v>4</v>
      </c>
    </row>
    <row r="139" spans="1:3" x14ac:dyDescent="0.3">
      <c r="A139" s="20"/>
      <c r="B139" s="8">
        <v>10</v>
      </c>
      <c r="C139" s="21">
        <v>1.8</v>
      </c>
    </row>
    <row r="140" spans="1:3" x14ac:dyDescent="0.3">
      <c r="A140" s="20"/>
      <c r="B140" s="8">
        <v>15</v>
      </c>
      <c r="C140" s="21">
        <v>0.6</v>
      </c>
    </row>
    <row r="141" spans="1:3" x14ac:dyDescent="0.3">
      <c r="A141" s="20"/>
      <c r="B141" s="8">
        <v>16</v>
      </c>
      <c r="C141" s="21">
        <v>0.4</v>
      </c>
    </row>
    <row r="142" spans="1:3" x14ac:dyDescent="0.3">
      <c r="A142" s="20"/>
      <c r="B142" s="8">
        <v>17</v>
      </c>
      <c r="C142" s="21">
        <v>0.2</v>
      </c>
    </row>
    <row r="143" spans="1:3" x14ac:dyDescent="0.3">
      <c r="A143" s="20"/>
      <c r="B143" s="8">
        <v>18</v>
      </c>
      <c r="C143" s="21">
        <v>5</v>
      </c>
    </row>
    <row r="144" spans="1:3" x14ac:dyDescent="0.3">
      <c r="A144" s="20"/>
      <c r="B144" s="8">
        <v>20</v>
      </c>
      <c r="C144" s="21">
        <v>0.2</v>
      </c>
    </row>
    <row r="145" spans="1:3" x14ac:dyDescent="0.3">
      <c r="A145" s="20"/>
      <c r="B145" s="8">
        <v>22</v>
      </c>
      <c r="C145" s="21">
        <v>2.4</v>
      </c>
    </row>
    <row r="146" spans="1:3" x14ac:dyDescent="0.3">
      <c r="A146" s="20"/>
      <c r="B146" s="8">
        <v>27</v>
      </c>
      <c r="C146" s="21">
        <v>2.4</v>
      </c>
    </row>
    <row r="147" spans="1:3" x14ac:dyDescent="0.3">
      <c r="A147" s="20"/>
      <c r="B147" s="8">
        <v>30</v>
      </c>
      <c r="C147" s="21">
        <v>0.2</v>
      </c>
    </row>
    <row r="148" spans="1:3" x14ac:dyDescent="0.3">
      <c r="A148" s="20"/>
      <c r="B148" s="8">
        <v>31</v>
      </c>
      <c r="C148" s="21">
        <v>0.6</v>
      </c>
    </row>
    <row r="149" spans="1:3" x14ac:dyDescent="0.3">
      <c r="A149" s="20"/>
      <c r="B149" s="8">
        <v>37</v>
      </c>
      <c r="C149" s="21">
        <v>9</v>
      </c>
    </row>
    <row r="150" spans="1:3" x14ac:dyDescent="0.3">
      <c r="A150" s="20"/>
      <c r="B150" s="8">
        <v>38</v>
      </c>
      <c r="C150" s="21">
        <v>4</v>
      </c>
    </row>
    <row r="151" spans="1:3" x14ac:dyDescent="0.3">
      <c r="A151" s="20"/>
      <c r="B151" s="8">
        <v>49</v>
      </c>
      <c r="C151" s="21">
        <v>0.2</v>
      </c>
    </row>
    <row r="152" spans="1:3" x14ac:dyDescent="0.3">
      <c r="A152" s="20"/>
      <c r="B152" s="8">
        <v>52</v>
      </c>
      <c r="C152" s="21">
        <v>0.2</v>
      </c>
    </row>
    <row r="153" spans="1:3" x14ac:dyDescent="0.3">
      <c r="A153" s="20"/>
      <c r="B153" s="8">
        <v>55</v>
      </c>
      <c r="C153" s="21">
        <v>3</v>
      </c>
    </row>
    <row r="154" spans="1:3" x14ac:dyDescent="0.3">
      <c r="A154" s="20"/>
      <c r="B154" s="8">
        <v>56</v>
      </c>
      <c r="C154" s="21">
        <v>1.6</v>
      </c>
    </row>
    <row r="155" spans="1:3" x14ac:dyDescent="0.3">
      <c r="A155" s="20"/>
      <c r="B155" s="8">
        <v>58</v>
      </c>
      <c r="C155" s="21">
        <v>1.6</v>
      </c>
    </row>
    <row r="156" spans="1:3" x14ac:dyDescent="0.3">
      <c r="A156" s="20"/>
      <c r="B156" s="8">
        <v>59</v>
      </c>
      <c r="C156" s="21">
        <v>0.2</v>
      </c>
    </row>
    <row r="157" spans="1:3" x14ac:dyDescent="0.3">
      <c r="A157" s="20"/>
      <c r="B157" s="8">
        <v>64</v>
      </c>
      <c r="C157" s="21">
        <v>0.2</v>
      </c>
    </row>
    <row r="158" spans="1:3" x14ac:dyDescent="0.3">
      <c r="A158" s="20"/>
      <c r="B158" s="8">
        <v>66</v>
      </c>
      <c r="C158" s="21">
        <v>0.2</v>
      </c>
    </row>
    <row r="159" spans="1:3" x14ac:dyDescent="0.3">
      <c r="A159" s="20"/>
      <c r="B159" s="8">
        <v>74</v>
      </c>
      <c r="C159" s="21">
        <v>9</v>
      </c>
    </row>
    <row r="160" spans="1:3" x14ac:dyDescent="0.3">
      <c r="A160" s="20"/>
      <c r="B160" s="8">
        <v>75</v>
      </c>
      <c r="C160" s="21">
        <v>0.8</v>
      </c>
    </row>
    <row r="161" spans="1:3" x14ac:dyDescent="0.3">
      <c r="A161" s="20"/>
      <c r="B161" s="8">
        <v>76</v>
      </c>
      <c r="C161" s="21">
        <v>4.8</v>
      </c>
    </row>
    <row r="162" spans="1:3" x14ac:dyDescent="0.3">
      <c r="A162" s="5">
        <v>10</v>
      </c>
      <c r="B162" s="5">
        <v>5</v>
      </c>
      <c r="C162" s="19">
        <v>3</v>
      </c>
    </row>
    <row r="163" spans="1:3" x14ac:dyDescent="0.3">
      <c r="A163" s="20"/>
      <c r="B163" s="8">
        <v>6</v>
      </c>
      <c r="C163" s="21">
        <v>0.4</v>
      </c>
    </row>
    <row r="164" spans="1:3" x14ac:dyDescent="0.3">
      <c r="A164" s="20"/>
      <c r="B164" s="8">
        <v>7</v>
      </c>
      <c r="C164" s="21">
        <v>9</v>
      </c>
    </row>
    <row r="165" spans="1:3" x14ac:dyDescent="0.3">
      <c r="A165" s="20"/>
      <c r="B165" s="8">
        <v>15</v>
      </c>
      <c r="C165" s="21">
        <v>0.2</v>
      </c>
    </row>
    <row r="166" spans="1:3" x14ac:dyDescent="0.3">
      <c r="A166" s="20"/>
      <c r="B166" s="8">
        <v>18</v>
      </c>
      <c r="C166" s="21">
        <v>3.2</v>
      </c>
    </row>
    <row r="167" spans="1:3" x14ac:dyDescent="0.3">
      <c r="A167" s="20"/>
      <c r="B167" s="8">
        <v>22</v>
      </c>
      <c r="C167" s="21">
        <v>3</v>
      </c>
    </row>
    <row r="168" spans="1:3" x14ac:dyDescent="0.3">
      <c r="A168" s="20"/>
      <c r="B168" s="8">
        <v>25</v>
      </c>
      <c r="C168" s="21">
        <v>2.4</v>
      </c>
    </row>
    <row r="169" spans="1:3" x14ac:dyDescent="0.3">
      <c r="A169" s="20"/>
      <c r="B169" s="8">
        <v>26</v>
      </c>
      <c r="C169" s="21">
        <v>0.2</v>
      </c>
    </row>
    <row r="170" spans="1:3" x14ac:dyDescent="0.3">
      <c r="A170" s="20"/>
      <c r="B170" s="8">
        <v>27</v>
      </c>
      <c r="C170" s="21">
        <v>0.2</v>
      </c>
    </row>
    <row r="171" spans="1:3" x14ac:dyDescent="0.3">
      <c r="A171" s="20"/>
      <c r="B171" s="8">
        <v>31</v>
      </c>
      <c r="C171" s="21">
        <v>2</v>
      </c>
    </row>
    <row r="172" spans="1:3" x14ac:dyDescent="0.3">
      <c r="A172" s="20"/>
      <c r="B172" s="8">
        <v>35</v>
      </c>
      <c r="C172" s="21">
        <v>1.2</v>
      </c>
    </row>
    <row r="173" spans="1:3" x14ac:dyDescent="0.3">
      <c r="A173" s="20"/>
      <c r="B173" s="8">
        <v>36</v>
      </c>
      <c r="C173" s="21">
        <v>2</v>
      </c>
    </row>
    <row r="174" spans="1:3" x14ac:dyDescent="0.3">
      <c r="A174" s="20"/>
      <c r="B174" s="8">
        <v>37</v>
      </c>
      <c r="C174" s="21">
        <v>4</v>
      </c>
    </row>
    <row r="175" spans="1:3" x14ac:dyDescent="0.3">
      <c r="A175" s="20"/>
      <c r="B175" s="8">
        <v>38</v>
      </c>
      <c r="C175" s="21">
        <v>0.2</v>
      </c>
    </row>
    <row r="176" spans="1:3" x14ac:dyDescent="0.3">
      <c r="A176" s="20"/>
      <c r="B176" s="8">
        <v>41</v>
      </c>
      <c r="C176" s="21">
        <v>0.2</v>
      </c>
    </row>
    <row r="177" spans="1:3" x14ac:dyDescent="0.3">
      <c r="A177" s="20"/>
      <c r="B177" s="8">
        <v>44</v>
      </c>
      <c r="C177" s="21">
        <v>0.2</v>
      </c>
    </row>
    <row r="178" spans="1:3" x14ac:dyDescent="0.3">
      <c r="A178" s="20"/>
      <c r="B178" s="8">
        <v>56</v>
      </c>
      <c r="C178" s="21">
        <v>2.4</v>
      </c>
    </row>
    <row r="179" spans="1:3" x14ac:dyDescent="0.3">
      <c r="A179" s="20"/>
      <c r="B179" s="8">
        <v>59</v>
      </c>
      <c r="C179" s="21">
        <v>6</v>
      </c>
    </row>
    <row r="180" spans="1:3" x14ac:dyDescent="0.3">
      <c r="A180" s="20"/>
      <c r="B180" s="8">
        <v>61</v>
      </c>
      <c r="C180" s="21">
        <v>0.2</v>
      </c>
    </row>
    <row r="181" spans="1:3" x14ac:dyDescent="0.3">
      <c r="A181" s="20"/>
      <c r="B181" s="8">
        <v>63</v>
      </c>
      <c r="C181" s="21">
        <v>0.2</v>
      </c>
    </row>
    <row r="182" spans="1:3" x14ac:dyDescent="0.3">
      <c r="A182" s="20"/>
      <c r="B182" s="8">
        <v>64</v>
      </c>
      <c r="C182" s="21">
        <v>0.8</v>
      </c>
    </row>
    <row r="183" spans="1:3" x14ac:dyDescent="0.3">
      <c r="A183" s="20"/>
      <c r="B183" s="8">
        <v>65</v>
      </c>
      <c r="C183" s="21">
        <v>0.2</v>
      </c>
    </row>
    <row r="184" spans="1:3" x14ac:dyDescent="0.3">
      <c r="A184" s="20"/>
      <c r="B184" s="8">
        <v>66</v>
      </c>
      <c r="C184" s="21">
        <v>2.4</v>
      </c>
    </row>
    <row r="185" spans="1:3" x14ac:dyDescent="0.3">
      <c r="A185" s="20"/>
      <c r="B185" s="8">
        <v>68</v>
      </c>
      <c r="C185" s="21">
        <v>0.8</v>
      </c>
    </row>
    <row r="186" spans="1:3" x14ac:dyDescent="0.3">
      <c r="A186" s="20"/>
      <c r="B186" s="8">
        <v>74</v>
      </c>
      <c r="C186" s="21">
        <v>7</v>
      </c>
    </row>
    <row r="187" spans="1:3" x14ac:dyDescent="0.3">
      <c r="A187" s="22"/>
      <c r="B187" s="13">
        <v>76</v>
      </c>
      <c r="C187" s="23">
        <v>0.2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3"/>
  <sheetViews>
    <sheetView zoomScale="125" workbookViewId="0">
      <selection activeCell="E10" sqref="E10"/>
    </sheetView>
  </sheetViews>
  <sheetFormatPr defaultColWidth="11.07421875" defaultRowHeight="13.5" x14ac:dyDescent="0.3"/>
  <sheetData>
    <row r="1" spans="1:3" x14ac:dyDescent="0.3">
      <c r="A1">
        <v>1</v>
      </c>
      <c r="B1">
        <v>1</v>
      </c>
      <c r="C1">
        <v>6</v>
      </c>
    </row>
    <row r="2" spans="1:3" x14ac:dyDescent="0.3">
      <c r="A2">
        <v>1</v>
      </c>
      <c r="B2">
        <v>14</v>
      </c>
      <c r="C2">
        <v>4</v>
      </c>
    </row>
    <row r="3" spans="1:3" x14ac:dyDescent="0.3">
      <c r="A3">
        <v>1</v>
      </c>
      <c r="B3">
        <v>18</v>
      </c>
      <c r="C3">
        <v>5</v>
      </c>
    </row>
    <row r="4" spans="1:3" x14ac:dyDescent="0.3">
      <c r="A4">
        <v>1</v>
      </c>
      <c r="B4">
        <v>21</v>
      </c>
      <c r="C4">
        <v>5</v>
      </c>
    </row>
    <row r="5" spans="1:3" x14ac:dyDescent="0.3">
      <c r="A5">
        <v>1</v>
      </c>
      <c r="B5">
        <v>23</v>
      </c>
      <c r="C5">
        <v>6</v>
      </c>
    </row>
    <row r="6" spans="1:3" x14ac:dyDescent="0.3">
      <c r="A6">
        <v>1</v>
      </c>
      <c r="B6">
        <v>28</v>
      </c>
      <c r="C6">
        <v>2.8</v>
      </c>
    </row>
    <row r="7" spans="1:3" x14ac:dyDescent="0.3">
      <c r="A7">
        <v>1</v>
      </c>
      <c r="B7">
        <v>38</v>
      </c>
      <c r="C7">
        <v>1.6</v>
      </c>
    </row>
    <row r="8" spans="1:3" x14ac:dyDescent="0.3">
      <c r="A8">
        <v>1</v>
      </c>
      <c r="B8">
        <v>42</v>
      </c>
      <c r="C8">
        <v>5</v>
      </c>
    </row>
    <row r="9" spans="1:3" x14ac:dyDescent="0.3">
      <c r="A9">
        <v>1</v>
      </c>
      <c r="B9">
        <v>43</v>
      </c>
      <c r="C9">
        <v>5</v>
      </c>
    </row>
    <row r="10" spans="1:3" x14ac:dyDescent="0.3">
      <c r="A10">
        <v>1</v>
      </c>
      <c r="B10">
        <v>45</v>
      </c>
      <c r="C10">
        <v>7</v>
      </c>
    </row>
    <row r="11" spans="1:3" x14ac:dyDescent="0.3">
      <c r="A11">
        <v>1</v>
      </c>
      <c r="B11">
        <v>47</v>
      </c>
      <c r="C11">
        <v>5</v>
      </c>
    </row>
    <row r="12" spans="1:3" x14ac:dyDescent="0.3">
      <c r="A12">
        <v>1</v>
      </c>
      <c r="B12">
        <v>51</v>
      </c>
      <c r="C12">
        <v>0.6</v>
      </c>
    </row>
    <row r="13" spans="1:3" x14ac:dyDescent="0.3">
      <c r="A13">
        <v>1</v>
      </c>
      <c r="B13">
        <v>54</v>
      </c>
      <c r="C13">
        <v>2.4</v>
      </c>
    </row>
    <row r="14" spans="1:3" x14ac:dyDescent="0.3">
      <c r="A14">
        <v>1</v>
      </c>
      <c r="B14">
        <v>72</v>
      </c>
      <c r="C14">
        <v>7</v>
      </c>
    </row>
    <row r="15" spans="1:3" x14ac:dyDescent="0.3">
      <c r="A15">
        <v>1</v>
      </c>
      <c r="B15">
        <v>73</v>
      </c>
      <c r="C15">
        <v>8</v>
      </c>
    </row>
    <row r="16" spans="1:3" x14ac:dyDescent="0.3">
      <c r="A16">
        <v>2</v>
      </c>
      <c r="B16">
        <v>1</v>
      </c>
      <c r="C16">
        <v>3</v>
      </c>
    </row>
    <row r="17" spans="1:3" x14ac:dyDescent="0.3">
      <c r="A17">
        <v>2</v>
      </c>
      <c r="B17">
        <v>3</v>
      </c>
      <c r="C17">
        <v>8</v>
      </c>
    </row>
    <row r="18" spans="1:3" x14ac:dyDescent="0.3">
      <c r="A18">
        <v>2</v>
      </c>
      <c r="B18">
        <v>14</v>
      </c>
      <c r="C18">
        <v>4</v>
      </c>
    </row>
    <row r="19" spans="1:3" x14ac:dyDescent="0.3">
      <c r="A19">
        <v>2</v>
      </c>
      <c r="B19">
        <v>32</v>
      </c>
      <c r="C19">
        <v>7</v>
      </c>
    </row>
    <row r="20" spans="1:3" x14ac:dyDescent="0.3">
      <c r="A20">
        <v>2</v>
      </c>
      <c r="B20">
        <v>38</v>
      </c>
      <c r="C20">
        <v>9</v>
      </c>
    </row>
    <row r="21" spans="1:3" x14ac:dyDescent="0.3">
      <c r="A21">
        <v>2</v>
      </c>
      <c r="B21">
        <v>43</v>
      </c>
      <c r="C21">
        <v>5</v>
      </c>
    </row>
    <row r="22" spans="1:3" x14ac:dyDescent="0.3">
      <c r="A22">
        <v>2</v>
      </c>
      <c r="B22">
        <v>45</v>
      </c>
      <c r="C22">
        <v>3.2</v>
      </c>
    </row>
    <row r="23" spans="1:3" x14ac:dyDescent="0.3">
      <c r="A23">
        <v>2</v>
      </c>
      <c r="B23">
        <v>47</v>
      </c>
      <c r="C23">
        <v>2.4</v>
      </c>
    </row>
    <row r="24" spans="1:3" x14ac:dyDescent="0.3">
      <c r="A24">
        <v>2</v>
      </c>
      <c r="B24">
        <v>48</v>
      </c>
      <c r="C24">
        <v>0.2</v>
      </c>
    </row>
    <row r="25" spans="1:3" x14ac:dyDescent="0.3">
      <c r="A25">
        <v>2</v>
      </c>
      <c r="B25">
        <v>51</v>
      </c>
      <c r="C25">
        <v>1.6</v>
      </c>
    </row>
    <row r="26" spans="1:3" x14ac:dyDescent="0.3">
      <c r="A26">
        <v>2</v>
      </c>
      <c r="B26">
        <v>52</v>
      </c>
      <c r="C26">
        <v>0.2</v>
      </c>
    </row>
    <row r="27" spans="1:3" x14ac:dyDescent="0.3">
      <c r="A27">
        <v>2</v>
      </c>
      <c r="B27">
        <v>55</v>
      </c>
      <c r="C27">
        <v>9</v>
      </c>
    </row>
    <row r="28" spans="1:3" x14ac:dyDescent="0.3">
      <c r="A28">
        <v>2</v>
      </c>
      <c r="B28">
        <v>57</v>
      </c>
      <c r="C28">
        <v>5</v>
      </c>
    </row>
    <row r="29" spans="1:3" x14ac:dyDescent="0.3">
      <c r="A29">
        <v>2</v>
      </c>
      <c r="B29">
        <v>72</v>
      </c>
      <c r="C29">
        <v>0.2</v>
      </c>
    </row>
    <row r="30" spans="1:3" x14ac:dyDescent="0.3">
      <c r="A30">
        <v>2</v>
      </c>
      <c r="B30">
        <v>73</v>
      </c>
      <c r="C30">
        <v>8</v>
      </c>
    </row>
    <row r="31" spans="1:3" x14ac:dyDescent="0.3">
      <c r="A31">
        <v>2</v>
      </c>
      <c r="B31">
        <v>74</v>
      </c>
      <c r="C31">
        <v>0.2</v>
      </c>
    </row>
    <row r="32" spans="1:3" x14ac:dyDescent="0.3">
      <c r="A32">
        <v>3</v>
      </c>
      <c r="B32">
        <v>1</v>
      </c>
      <c r="C32">
        <v>5</v>
      </c>
    </row>
    <row r="33" spans="1:3" x14ac:dyDescent="0.3">
      <c r="A33">
        <v>3</v>
      </c>
      <c r="B33">
        <v>3</v>
      </c>
      <c r="C33">
        <v>8</v>
      </c>
    </row>
    <row r="34" spans="1:3" x14ac:dyDescent="0.3">
      <c r="A34">
        <v>3</v>
      </c>
      <c r="B34">
        <v>14</v>
      </c>
      <c r="C34">
        <v>3.2</v>
      </c>
    </row>
    <row r="35" spans="1:3" x14ac:dyDescent="0.3">
      <c r="A35">
        <v>3</v>
      </c>
      <c r="B35">
        <v>15</v>
      </c>
      <c r="C35">
        <v>2</v>
      </c>
    </row>
    <row r="36" spans="1:3" x14ac:dyDescent="0.3">
      <c r="A36">
        <v>3</v>
      </c>
      <c r="B36">
        <v>18</v>
      </c>
      <c r="C36">
        <v>5</v>
      </c>
    </row>
    <row r="37" spans="1:3" x14ac:dyDescent="0.3">
      <c r="A37">
        <v>3</v>
      </c>
      <c r="B37">
        <v>23</v>
      </c>
      <c r="C37">
        <v>9</v>
      </c>
    </row>
    <row r="38" spans="1:3" x14ac:dyDescent="0.3">
      <c r="A38">
        <v>3</v>
      </c>
      <c r="B38">
        <v>28</v>
      </c>
      <c r="C38">
        <v>10</v>
      </c>
    </row>
    <row r="39" spans="1:3" x14ac:dyDescent="0.3">
      <c r="A39">
        <v>3</v>
      </c>
      <c r="B39">
        <v>32</v>
      </c>
      <c r="C39">
        <v>5</v>
      </c>
    </row>
    <row r="40" spans="1:3" x14ac:dyDescent="0.3">
      <c r="A40">
        <v>3</v>
      </c>
      <c r="B40">
        <v>38</v>
      </c>
      <c r="C40">
        <v>3</v>
      </c>
    </row>
    <row r="41" spans="1:3" x14ac:dyDescent="0.3">
      <c r="A41">
        <v>3</v>
      </c>
      <c r="B41">
        <v>43</v>
      </c>
      <c r="C41">
        <v>0.2</v>
      </c>
    </row>
    <row r="42" spans="1:3" x14ac:dyDescent="0.3">
      <c r="A42">
        <v>3</v>
      </c>
      <c r="B42">
        <v>45</v>
      </c>
      <c r="C42">
        <v>3.2</v>
      </c>
    </row>
    <row r="43" spans="1:3" x14ac:dyDescent="0.3">
      <c r="A43">
        <v>3</v>
      </c>
      <c r="B43">
        <v>47</v>
      </c>
      <c r="C43">
        <v>1.6</v>
      </c>
    </row>
    <row r="44" spans="1:3" x14ac:dyDescent="0.3">
      <c r="A44">
        <v>3</v>
      </c>
      <c r="B44">
        <v>48</v>
      </c>
      <c r="C44">
        <v>0.2</v>
      </c>
    </row>
    <row r="45" spans="1:3" x14ac:dyDescent="0.3">
      <c r="A45">
        <v>3</v>
      </c>
      <c r="B45">
        <v>53</v>
      </c>
      <c r="C45">
        <v>0.2</v>
      </c>
    </row>
    <row r="46" spans="1:3" x14ac:dyDescent="0.3">
      <c r="A46">
        <v>3</v>
      </c>
      <c r="B46">
        <v>54</v>
      </c>
      <c r="C46">
        <v>0.6</v>
      </c>
    </row>
    <row r="47" spans="1:3" x14ac:dyDescent="0.3">
      <c r="A47">
        <v>3</v>
      </c>
      <c r="B47">
        <v>55</v>
      </c>
      <c r="C47">
        <v>9</v>
      </c>
    </row>
    <row r="48" spans="1:3" x14ac:dyDescent="0.3">
      <c r="A48">
        <v>3</v>
      </c>
      <c r="B48">
        <v>57</v>
      </c>
      <c r="C48">
        <v>5</v>
      </c>
    </row>
    <row r="49" spans="1:3" x14ac:dyDescent="0.3">
      <c r="A49">
        <v>3</v>
      </c>
      <c r="B49">
        <v>59</v>
      </c>
      <c r="C49">
        <v>0.6</v>
      </c>
    </row>
    <row r="50" spans="1:3" x14ac:dyDescent="0.3">
      <c r="A50">
        <v>3</v>
      </c>
      <c r="B50">
        <v>69</v>
      </c>
      <c r="C50">
        <v>0.2</v>
      </c>
    </row>
    <row r="51" spans="1:3" x14ac:dyDescent="0.3">
      <c r="A51">
        <v>3</v>
      </c>
      <c r="B51">
        <v>72</v>
      </c>
      <c r="C51">
        <v>0.2</v>
      </c>
    </row>
    <row r="52" spans="1:3" x14ac:dyDescent="0.3">
      <c r="A52">
        <v>3</v>
      </c>
      <c r="B52">
        <v>73</v>
      </c>
      <c r="C52">
        <v>6</v>
      </c>
    </row>
    <row r="53" spans="1:3" x14ac:dyDescent="0.3">
      <c r="A53">
        <v>4</v>
      </c>
      <c r="B53">
        <v>1</v>
      </c>
      <c r="C53">
        <v>4</v>
      </c>
    </row>
    <row r="54" spans="1:3" x14ac:dyDescent="0.3">
      <c r="A54">
        <v>4</v>
      </c>
      <c r="B54">
        <v>3</v>
      </c>
      <c r="C54">
        <v>5.6</v>
      </c>
    </row>
    <row r="55" spans="1:3" x14ac:dyDescent="0.3">
      <c r="A55">
        <v>4</v>
      </c>
      <c r="B55">
        <v>14</v>
      </c>
      <c r="C55">
        <v>9</v>
      </c>
    </row>
    <row r="56" spans="1:3" x14ac:dyDescent="0.3">
      <c r="A56">
        <v>4</v>
      </c>
      <c r="B56">
        <v>18</v>
      </c>
      <c r="C56">
        <v>4</v>
      </c>
    </row>
    <row r="57" spans="1:3" x14ac:dyDescent="0.3">
      <c r="A57">
        <v>4</v>
      </c>
      <c r="B57">
        <v>21</v>
      </c>
      <c r="C57">
        <v>8</v>
      </c>
    </row>
    <row r="58" spans="1:3" x14ac:dyDescent="0.3">
      <c r="A58">
        <v>4</v>
      </c>
      <c r="B58">
        <v>43</v>
      </c>
      <c r="C58">
        <v>7</v>
      </c>
    </row>
    <row r="59" spans="1:3" x14ac:dyDescent="0.3">
      <c r="A59">
        <v>4</v>
      </c>
      <c r="B59">
        <v>45</v>
      </c>
      <c r="C59">
        <v>8</v>
      </c>
    </row>
    <row r="60" spans="1:3" x14ac:dyDescent="0.3">
      <c r="A60">
        <v>4</v>
      </c>
      <c r="B60">
        <v>47</v>
      </c>
      <c r="C60">
        <v>3</v>
      </c>
    </row>
    <row r="61" spans="1:3" x14ac:dyDescent="0.3">
      <c r="A61">
        <v>4</v>
      </c>
      <c r="B61">
        <v>48</v>
      </c>
      <c r="C61">
        <v>0.2</v>
      </c>
    </row>
    <row r="62" spans="1:3" x14ac:dyDescent="0.3">
      <c r="A62">
        <v>4</v>
      </c>
      <c r="B62">
        <v>51</v>
      </c>
      <c r="C62">
        <v>4.8</v>
      </c>
    </row>
    <row r="63" spans="1:3" x14ac:dyDescent="0.3">
      <c r="A63">
        <v>4</v>
      </c>
      <c r="B63">
        <v>55</v>
      </c>
      <c r="C63">
        <v>1.2</v>
      </c>
    </row>
    <row r="64" spans="1:3" x14ac:dyDescent="0.3">
      <c r="A64">
        <v>4</v>
      </c>
      <c r="B64">
        <v>57</v>
      </c>
      <c r="C64">
        <v>0.8</v>
      </c>
    </row>
    <row r="65" spans="1:3" x14ac:dyDescent="0.3">
      <c r="A65">
        <v>4</v>
      </c>
      <c r="B65">
        <v>69</v>
      </c>
      <c r="C65">
        <v>0.4</v>
      </c>
    </row>
    <row r="66" spans="1:3" x14ac:dyDescent="0.3">
      <c r="A66">
        <v>4</v>
      </c>
      <c r="B66">
        <v>72</v>
      </c>
      <c r="C66">
        <v>9</v>
      </c>
    </row>
    <row r="67" spans="1:3" x14ac:dyDescent="0.3">
      <c r="A67">
        <v>5</v>
      </c>
      <c r="B67">
        <v>3</v>
      </c>
      <c r="C67">
        <v>8</v>
      </c>
    </row>
    <row r="68" spans="1:3" x14ac:dyDescent="0.3">
      <c r="A68">
        <v>5</v>
      </c>
      <c r="B68">
        <v>7</v>
      </c>
      <c r="C68">
        <v>4</v>
      </c>
    </row>
    <row r="69" spans="1:3" x14ac:dyDescent="0.3">
      <c r="A69">
        <v>5</v>
      </c>
      <c r="B69">
        <v>8</v>
      </c>
      <c r="C69">
        <v>3.2</v>
      </c>
    </row>
    <row r="70" spans="1:3" x14ac:dyDescent="0.3">
      <c r="A70">
        <v>5</v>
      </c>
      <c r="B70">
        <v>9</v>
      </c>
      <c r="C70">
        <v>9</v>
      </c>
    </row>
    <row r="71" spans="1:3" x14ac:dyDescent="0.3">
      <c r="A71">
        <v>5</v>
      </c>
      <c r="B71">
        <v>12</v>
      </c>
      <c r="C71">
        <v>0.6</v>
      </c>
    </row>
    <row r="72" spans="1:3" x14ac:dyDescent="0.3">
      <c r="A72">
        <v>5</v>
      </c>
      <c r="B72">
        <v>13</v>
      </c>
      <c r="C72">
        <v>1.8</v>
      </c>
    </row>
    <row r="73" spans="1:3" x14ac:dyDescent="0.3">
      <c r="A73">
        <v>5</v>
      </c>
      <c r="B73">
        <v>18</v>
      </c>
      <c r="C73">
        <v>1.2</v>
      </c>
    </row>
    <row r="74" spans="1:3" x14ac:dyDescent="0.3">
      <c r="A74">
        <v>5</v>
      </c>
      <c r="B74">
        <v>19</v>
      </c>
      <c r="C74">
        <v>1.8</v>
      </c>
    </row>
    <row r="75" spans="1:3" x14ac:dyDescent="0.3">
      <c r="A75">
        <v>5</v>
      </c>
      <c r="B75">
        <v>26</v>
      </c>
      <c r="C75">
        <v>0.8</v>
      </c>
    </row>
    <row r="76" spans="1:3" x14ac:dyDescent="0.3">
      <c r="A76">
        <v>5</v>
      </c>
      <c r="B76">
        <v>40</v>
      </c>
      <c r="C76">
        <v>10</v>
      </c>
    </row>
    <row r="77" spans="1:3" x14ac:dyDescent="0.3">
      <c r="A77">
        <v>5</v>
      </c>
      <c r="B77">
        <v>55</v>
      </c>
      <c r="C77">
        <v>8</v>
      </c>
    </row>
    <row r="78" spans="1:3" x14ac:dyDescent="0.3">
      <c r="A78">
        <v>5</v>
      </c>
      <c r="B78">
        <v>73</v>
      </c>
      <c r="C78">
        <v>2.4</v>
      </c>
    </row>
    <row r="79" spans="1:3" x14ac:dyDescent="0.3">
      <c r="A79">
        <v>5</v>
      </c>
      <c r="B79">
        <v>74</v>
      </c>
      <c r="C79">
        <v>1.6</v>
      </c>
    </row>
    <row r="80" spans="1:3" x14ac:dyDescent="0.3">
      <c r="A80">
        <v>6</v>
      </c>
      <c r="B80">
        <v>1</v>
      </c>
      <c r="C80">
        <v>3.2</v>
      </c>
    </row>
    <row r="81" spans="1:3" x14ac:dyDescent="0.3">
      <c r="A81">
        <v>6</v>
      </c>
      <c r="B81">
        <v>4</v>
      </c>
      <c r="C81">
        <v>5</v>
      </c>
    </row>
    <row r="82" spans="1:3" x14ac:dyDescent="0.3">
      <c r="A82">
        <v>6</v>
      </c>
      <c r="B82">
        <v>12</v>
      </c>
      <c r="C82">
        <v>0.2</v>
      </c>
    </row>
    <row r="83" spans="1:3" x14ac:dyDescent="0.3">
      <c r="A83">
        <v>6</v>
      </c>
      <c r="B83">
        <v>15</v>
      </c>
      <c r="C83">
        <v>4</v>
      </c>
    </row>
    <row r="84" spans="1:3" x14ac:dyDescent="0.3">
      <c r="A84">
        <v>6</v>
      </c>
      <c r="B84">
        <v>18</v>
      </c>
      <c r="C84">
        <v>5</v>
      </c>
    </row>
    <row r="85" spans="1:3" x14ac:dyDescent="0.3">
      <c r="A85">
        <v>6</v>
      </c>
      <c r="B85">
        <v>38</v>
      </c>
      <c r="C85">
        <v>8</v>
      </c>
    </row>
    <row r="86" spans="1:3" x14ac:dyDescent="0.3">
      <c r="A86">
        <v>6</v>
      </c>
      <c r="B86">
        <v>44</v>
      </c>
      <c r="C86">
        <v>9</v>
      </c>
    </row>
    <row r="87" spans="1:3" x14ac:dyDescent="0.3">
      <c r="A87">
        <v>6</v>
      </c>
      <c r="B87">
        <v>45</v>
      </c>
      <c r="C87">
        <v>0.6</v>
      </c>
    </row>
    <row r="88" spans="1:3" x14ac:dyDescent="0.3">
      <c r="A88">
        <v>6</v>
      </c>
      <c r="B88">
        <v>55</v>
      </c>
      <c r="C88">
        <v>7</v>
      </c>
    </row>
    <row r="89" spans="1:3" x14ac:dyDescent="0.3">
      <c r="A89">
        <v>6</v>
      </c>
      <c r="B89">
        <v>71</v>
      </c>
      <c r="C89">
        <v>0.2</v>
      </c>
    </row>
    <row r="90" spans="1:3" x14ac:dyDescent="0.3">
      <c r="A90">
        <v>6</v>
      </c>
      <c r="B90">
        <v>73</v>
      </c>
      <c r="C90">
        <v>9</v>
      </c>
    </row>
    <row r="91" spans="1:3" x14ac:dyDescent="0.3">
      <c r="A91">
        <v>7</v>
      </c>
      <c r="B91">
        <v>3</v>
      </c>
      <c r="C91">
        <v>5</v>
      </c>
    </row>
    <row r="92" spans="1:3" x14ac:dyDescent="0.3">
      <c r="A92">
        <v>7</v>
      </c>
      <c r="B92">
        <v>9</v>
      </c>
      <c r="C92">
        <v>4</v>
      </c>
    </row>
    <row r="93" spans="1:3" x14ac:dyDescent="0.3">
      <c r="A93">
        <v>7</v>
      </c>
      <c r="B93">
        <v>10</v>
      </c>
      <c r="C93">
        <v>1.6</v>
      </c>
    </row>
    <row r="94" spans="1:3" x14ac:dyDescent="0.3">
      <c r="A94">
        <v>7</v>
      </c>
      <c r="B94">
        <v>18</v>
      </c>
      <c r="C94">
        <v>7</v>
      </c>
    </row>
    <row r="95" spans="1:3" x14ac:dyDescent="0.3">
      <c r="A95">
        <v>7</v>
      </c>
      <c r="B95">
        <v>31</v>
      </c>
      <c r="C95">
        <v>2.4</v>
      </c>
    </row>
    <row r="96" spans="1:3" x14ac:dyDescent="0.3">
      <c r="A96">
        <v>7</v>
      </c>
      <c r="B96">
        <v>33</v>
      </c>
      <c r="C96">
        <v>0.2</v>
      </c>
    </row>
    <row r="97" spans="1:3" x14ac:dyDescent="0.3">
      <c r="A97">
        <v>7</v>
      </c>
      <c r="B97">
        <v>34</v>
      </c>
      <c r="C97">
        <v>0.6</v>
      </c>
    </row>
    <row r="98" spans="1:3" x14ac:dyDescent="0.3">
      <c r="A98">
        <v>7</v>
      </c>
      <c r="B98">
        <v>38</v>
      </c>
      <c r="C98">
        <v>7</v>
      </c>
    </row>
    <row r="99" spans="1:3" x14ac:dyDescent="0.3">
      <c r="A99">
        <v>7</v>
      </c>
      <c r="B99">
        <v>44</v>
      </c>
      <c r="C99">
        <v>8</v>
      </c>
    </row>
    <row r="100" spans="1:3" x14ac:dyDescent="0.3">
      <c r="A100">
        <v>7</v>
      </c>
      <c r="B100">
        <v>55</v>
      </c>
      <c r="C100">
        <v>9</v>
      </c>
    </row>
    <row r="101" spans="1:3" x14ac:dyDescent="0.3">
      <c r="A101">
        <v>7</v>
      </c>
      <c r="B101">
        <v>56</v>
      </c>
      <c r="C101">
        <v>0.2</v>
      </c>
    </row>
    <row r="102" spans="1:3" x14ac:dyDescent="0.3">
      <c r="A102">
        <v>7</v>
      </c>
      <c r="B102">
        <v>58</v>
      </c>
      <c r="C102">
        <v>0.4</v>
      </c>
    </row>
    <row r="103" spans="1:3" x14ac:dyDescent="0.3">
      <c r="A103">
        <v>7</v>
      </c>
      <c r="B103">
        <v>60</v>
      </c>
      <c r="C103">
        <v>0.2</v>
      </c>
    </row>
    <row r="104" spans="1:3" x14ac:dyDescent="0.3">
      <c r="A104">
        <v>7</v>
      </c>
      <c r="B104">
        <v>64</v>
      </c>
      <c r="C104">
        <v>4.8</v>
      </c>
    </row>
    <row r="105" spans="1:3" x14ac:dyDescent="0.3">
      <c r="A105">
        <v>7</v>
      </c>
      <c r="B105">
        <v>70</v>
      </c>
      <c r="C105">
        <v>2.4</v>
      </c>
    </row>
    <row r="106" spans="1:3" x14ac:dyDescent="0.3">
      <c r="A106">
        <v>7</v>
      </c>
      <c r="B106">
        <v>74</v>
      </c>
      <c r="C106">
        <v>3.2</v>
      </c>
    </row>
    <row r="107" spans="1:3" x14ac:dyDescent="0.3">
      <c r="A107">
        <v>8</v>
      </c>
      <c r="B107">
        <v>2</v>
      </c>
      <c r="C107">
        <v>1.6</v>
      </c>
    </row>
    <row r="108" spans="1:3" x14ac:dyDescent="0.3">
      <c r="A108">
        <v>8</v>
      </c>
      <c r="B108">
        <v>3</v>
      </c>
      <c r="C108">
        <v>2</v>
      </c>
    </row>
    <row r="109" spans="1:3" x14ac:dyDescent="0.3">
      <c r="A109">
        <v>8</v>
      </c>
      <c r="B109">
        <v>4</v>
      </c>
      <c r="C109">
        <v>0.4</v>
      </c>
    </row>
    <row r="110" spans="1:3" x14ac:dyDescent="0.3">
      <c r="A110">
        <v>8</v>
      </c>
      <c r="B110">
        <v>7</v>
      </c>
      <c r="C110">
        <v>4</v>
      </c>
    </row>
    <row r="111" spans="1:3" x14ac:dyDescent="0.3">
      <c r="A111">
        <v>8</v>
      </c>
      <c r="B111">
        <v>9</v>
      </c>
      <c r="C111">
        <v>0.2</v>
      </c>
    </row>
    <row r="112" spans="1:3" x14ac:dyDescent="0.3">
      <c r="A112">
        <v>8</v>
      </c>
      <c r="B112">
        <v>11</v>
      </c>
      <c r="C112">
        <v>0.4</v>
      </c>
    </row>
    <row r="113" spans="1:3" x14ac:dyDescent="0.3">
      <c r="A113">
        <v>8</v>
      </c>
      <c r="B113">
        <v>18</v>
      </c>
      <c r="C113">
        <v>2.4</v>
      </c>
    </row>
    <row r="114" spans="1:3" x14ac:dyDescent="0.3">
      <c r="A114">
        <v>8</v>
      </c>
      <c r="B114">
        <v>22</v>
      </c>
      <c r="C114">
        <v>0.8</v>
      </c>
    </row>
    <row r="115" spans="1:3" x14ac:dyDescent="0.3">
      <c r="A115">
        <v>8</v>
      </c>
      <c r="B115">
        <v>24</v>
      </c>
      <c r="C115">
        <v>0.4</v>
      </c>
    </row>
    <row r="116" spans="1:3" x14ac:dyDescent="0.3">
      <c r="A116">
        <v>8</v>
      </c>
      <c r="B116">
        <v>25</v>
      </c>
      <c r="C116">
        <v>5</v>
      </c>
    </row>
    <row r="117" spans="1:3" x14ac:dyDescent="0.3">
      <c r="A117">
        <v>8</v>
      </c>
      <c r="B117">
        <v>29</v>
      </c>
      <c r="C117">
        <v>0.4</v>
      </c>
    </row>
    <row r="118" spans="1:3" x14ac:dyDescent="0.3">
      <c r="A118">
        <v>8</v>
      </c>
      <c r="B118">
        <v>31</v>
      </c>
      <c r="C118">
        <v>0.4</v>
      </c>
    </row>
    <row r="119" spans="1:3" x14ac:dyDescent="0.3">
      <c r="A119">
        <v>8</v>
      </c>
      <c r="B119">
        <v>38</v>
      </c>
      <c r="C119">
        <v>1</v>
      </c>
    </row>
    <row r="120" spans="1:3" x14ac:dyDescent="0.3">
      <c r="A120">
        <v>8</v>
      </c>
      <c r="B120">
        <v>39</v>
      </c>
      <c r="C120">
        <v>3.2</v>
      </c>
    </row>
    <row r="121" spans="1:3" x14ac:dyDescent="0.3">
      <c r="A121">
        <v>8</v>
      </c>
      <c r="B121">
        <v>42</v>
      </c>
      <c r="C121">
        <v>0.2</v>
      </c>
    </row>
    <row r="122" spans="1:3" x14ac:dyDescent="0.3">
      <c r="A122">
        <v>8</v>
      </c>
      <c r="B122">
        <v>46</v>
      </c>
      <c r="C122">
        <v>0.4</v>
      </c>
    </row>
    <row r="123" spans="1:3" x14ac:dyDescent="0.3">
      <c r="A123">
        <v>8</v>
      </c>
      <c r="B123">
        <v>50</v>
      </c>
      <c r="C123">
        <v>0.4</v>
      </c>
    </row>
    <row r="124" spans="1:3" x14ac:dyDescent="0.3">
      <c r="A124">
        <v>8</v>
      </c>
      <c r="B124">
        <v>55</v>
      </c>
      <c r="C124">
        <v>0.8</v>
      </c>
    </row>
    <row r="125" spans="1:3" x14ac:dyDescent="0.3">
      <c r="A125">
        <v>8</v>
      </c>
      <c r="B125">
        <v>56</v>
      </c>
      <c r="C125">
        <v>0.4</v>
      </c>
    </row>
    <row r="126" spans="1:3" x14ac:dyDescent="0.3">
      <c r="A126">
        <v>8</v>
      </c>
      <c r="B126">
        <v>59</v>
      </c>
      <c r="C126">
        <v>2</v>
      </c>
    </row>
    <row r="127" spans="1:3" x14ac:dyDescent="0.3">
      <c r="A127">
        <v>8</v>
      </c>
      <c r="B127">
        <v>62</v>
      </c>
      <c r="C127">
        <v>1.6</v>
      </c>
    </row>
    <row r="128" spans="1:3" x14ac:dyDescent="0.3">
      <c r="A128">
        <v>8</v>
      </c>
      <c r="B128">
        <v>66</v>
      </c>
      <c r="C128">
        <v>0.6</v>
      </c>
    </row>
    <row r="129" spans="1:3" x14ac:dyDescent="0.3">
      <c r="A129">
        <v>8</v>
      </c>
      <c r="B129">
        <v>67</v>
      </c>
      <c r="C129">
        <v>0.4</v>
      </c>
    </row>
    <row r="130" spans="1:3" x14ac:dyDescent="0.3">
      <c r="A130">
        <v>8</v>
      </c>
      <c r="B130">
        <v>74</v>
      </c>
      <c r="C130">
        <v>3.2</v>
      </c>
    </row>
    <row r="131" spans="1:3" x14ac:dyDescent="0.3">
      <c r="A131">
        <v>9</v>
      </c>
      <c r="B131">
        <v>3</v>
      </c>
      <c r="C131">
        <v>3.2</v>
      </c>
    </row>
    <row r="132" spans="1:3" x14ac:dyDescent="0.3">
      <c r="A132">
        <v>9</v>
      </c>
      <c r="B132">
        <v>5</v>
      </c>
      <c r="C132">
        <v>1.2</v>
      </c>
    </row>
    <row r="133" spans="1:3" x14ac:dyDescent="0.3">
      <c r="A133">
        <v>9</v>
      </c>
      <c r="B133">
        <v>7</v>
      </c>
      <c r="C133">
        <v>9</v>
      </c>
    </row>
    <row r="134" spans="1:3" x14ac:dyDescent="0.3">
      <c r="A134">
        <v>9</v>
      </c>
      <c r="B134">
        <v>9</v>
      </c>
      <c r="C134">
        <v>4</v>
      </c>
    </row>
    <row r="135" spans="1:3" x14ac:dyDescent="0.3">
      <c r="A135">
        <v>9</v>
      </c>
      <c r="B135">
        <v>10</v>
      </c>
      <c r="C135">
        <v>1.8</v>
      </c>
    </row>
    <row r="136" spans="1:3" x14ac:dyDescent="0.3">
      <c r="A136">
        <v>9</v>
      </c>
      <c r="B136">
        <v>15</v>
      </c>
      <c r="C136">
        <v>0.6</v>
      </c>
    </row>
    <row r="137" spans="1:3" x14ac:dyDescent="0.3">
      <c r="A137">
        <v>9</v>
      </c>
      <c r="B137">
        <v>16</v>
      </c>
      <c r="C137">
        <v>0.4</v>
      </c>
    </row>
    <row r="138" spans="1:3" x14ac:dyDescent="0.3">
      <c r="A138">
        <v>9</v>
      </c>
      <c r="B138">
        <v>17</v>
      </c>
      <c r="C138">
        <v>0.2</v>
      </c>
    </row>
    <row r="139" spans="1:3" x14ac:dyDescent="0.3">
      <c r="A139">
        <v>9</v>
      </c>
      <c r="B139">
        <v>18</v>
      </c>
      <c r="C139">
        <v>5</v>
      </c>
    </row>
    <row r="140" spans="1:3" x14ac:dyDescent="0.3">
      <c r="A140">
        <v>9</v>
      </c>
      <c r="B140">
        <v>20</v>
      </c>
      <c r="C140">
        <v>0.2</v>
      </c>
    </row>
    <row r="141" spans="1:3" x14ac:dyDescent="0.3">
      <c r="A141">
        <v>9</v>
      </c>
      <c r="B141">
        <v>22</v>
      </c>
      <c r="C141">
        <v>2.4</v>
      </c>
    </row>
    <row r="142" spans="1:3" x14ac:dyDescent="0.3">
      <c r="A142">
        <v>9</v>
      </c>
      <c r="B142">
        <v>27</v>
      </c>
      <c r="C142">
        <v>2.4</v>
      </c>
    </row>
    <row r="143" spans="1:3" x14ac:dyDescent="0.3">
      <c r="A143">
        <v>9</v>
      </c>
      <c r="B143">
        <v>30</v>
      </c>
      <c r="C143">
        <v>0.2</v>
      </c>
    </row>
    <row r="144" spans="1:3" x14ac:dyDescent="0.3">
      <c r="A144">
        <v>9</v>
      </c>
      <c r="B144">
        <v>31</v>
      </c>
      <c r="C144">
        <v>0.6</v>
      </c>
    </row>
    <row r="145" spans="1:3" x14ac:dyDescent="0.3">
      <c r="A145">
        <v>9</v>
      </c>
      <c r="B145">
        <v>37</v>
      </c>
      <c r="C145">
        <v>9</v>
      </c>
    </row>
    <row r="146" spans="1:3" x14ac:dyDescent="0.3">
      <c r="A146">
        <v>9</v>
      </c>
      <c r="B146">
        <v>38</v>
      </c>
      <c r="C146">
        <v>4</v>
      </c>
    </row>
    <row r="147" spans="1:3" x14ac:dyDescent="0.3">
      <c r="A147">
        <v>9</v>
      </c>
      <c r="B147">
        <v>49</v>
      </c>
      <c r="C147">
        <v>0.2</v>
      </c>
    </row>
    <row r="148" spans="1:3" x14ac:dyDescent="0.3">
      <c r="A148">
        <v>9</v>
      </c>
      <c r="B148">
        <v>52</v>
      </c>
      <c r="C148">
        <v>0.2</v>
      </c>
    </row>
    <row r="149" spans="1:3" x14ac:dyDescent="0.3">
      <c r="A149">
        <v>9</v>
      </c>
      <c r="B149">
        <v>55</v>
      </c>
      <c r="C149">
        <v>3</v>
      </c>
    </row>
    <row r="150" spans="1:3" x14ac:dyDescent="0.3">
      <c r="A150">
        <v>9</v>
      </c>
      <c r="B150">
        <v>56</v>
      </c>
      <c r="C150">
        <v>1.6</v>
      </c>
    </row>
    <row r="151" spans="1:3" x14ac:dyDescent="0.3">
      <c r="A151">
        <v>9</v>
      </c>
      <c r="B151">
        <v>58</v>
      </c>
      <c r="C151">
        <v>1.6</v>
      </c>
    </row>
    <row r="152" spans="1:3" x14ac:dyDescent="0.3">
      <c r="A152">
        <v>9</v>
      </c>
      <c r="B152">
        <v>59</v>
      </c>
      <c r="C152">
        <v>0.2</v>
      </c>
    </row>
    <row r="153" spans="1:3" x14ac:dyDescent="0.3">
      <c r="A153">
        <v>9</v>
      </c>
      <c r="B153">
        <v>64</v>
      </c>
      <c r="C153">
        <v>0.2</v>
      </c>
    </row>
    <row r="154" spans="1:3" x14ac:dyDescent="0.3">
      <c r="A154">
        <v>9</v>
      </c>
      <c r="B154">
        <v>66</v>
      </c>
      <c r="C154">
        <v>0.2</v>
      </c>
    </row>
    <row r="155" spans="1:3" x14ac:dyDescent="0.3">
      <c r="A155">
        <v>9</v>
      </c>
      <c r="B155">
        <v>74</v>
      </c>
      <c r="C155">
        <v>9</v>
      </c>
    </row>
    <row r="156" spans="1:3" x14ac:dyDescent="0.3">
      <c r="A156">
        <v>9</v>
      </c>
      <c r="B156">
        <v>75</v>
      </c>
      <c r="C156">
        <v>0.8</v>
      </c>
    </row>
    <row r="157" spans="1:3" x14ac:dyDescent="0.3">
      <c r="A157">
        <v>9</v>
      </c>
      <c r="B157">
        <v>76</v>
      </c>
      <c r="C157">
        <v>4.8</v>
      </c>
    </row>
    <row r="158" spans="1:3" x14ac:dyDescent="0.3">
      <c r="A158">
        <v>10</v>
      </c>
      <c r="B158">
        <v>5</v>
      </c>
      <c r="C158">
        <v>3</v>
      </c>
    </row>
    <row r="159" spans="1:3" x14ac:dyDescent="0.3">
      <c r="A159">
        <v>10</v>
      </c>
      <c r="B159">
        <v>6</v>
      </c>
      <c r="C159">
        <v>0.4</v>
      </c>
    </row>
    <row r="160" spans="1:3" x14ac:dyDescent="0.3">
      <c r="A160">
        <v>10</v>
      </c>
      <c r="B160">
        <v>7</v>
      </c>
      <c r="C160">
        <v>9</v>
      </c>
    </row>
    <row r="161" spans="1:3" x14ac:dyDescent="0.3">
      <c r="A161">
        <v>10</v>
      </c>
      <c r="B161">
        <v>15</v>
      </c>
      <c r="C161">
        <v>0.2</v>
      </c>
    </row>
    <row r="162" spans="1:3" x14ac:dyDescent="0.3">
      <c r="A162">
        <v>10</v>
      </c>
      <c r="B162">
        <v>18</v>
      </c>
      <c r="C162">
        <v>3.2</v>
      </c>
    </row>
    <row r="163" spans="1:3" x14ac:dyDescent="0.3">
      <c r="A163">
        <v>10</v>
      </c>
      <c r="B163">
        <v>22</v>
      </c>
      <c r="C163">
        <v>3</v>
      </c>
    </row>
    <row r="164" spans="1:3" x14ac:dyDescent="0.3">
      <c r="A164">
        <v>10</v>
      </c>
      <c r="B164">
        <v>25</v>
      </c>
      <c r="C164">
        <v>2.4</v>
      </c>
    </row>
    <row r="165" spans="1:3" x14ac:dyDescent="0.3">
      <c r="A165">
        <v>10</v>
      </c>
      <c r="B165">
        <v>26</v>
      </c>
      <c r="C165">
        <v>0.2</v>
      </c>
    </row>
    <row r="166" spans="1:3" x14ac:dyDescent="0.3">
      <c r="A166">
        <v>10</v>
      </c>
      <c r="B166">
        <v>27</v>
      </c>
      <c r="C166">
        <v>0.2</v>
      </c>
    </row>
    <row r="167" spans="1:3" x14ac:dyDescent="0.3">
      <c r="A167">
        <v>10</v>
      </c>
      <c r="B167">
        <v>31</v>
      </c>
      <c r="C167">
        <v>2</v>
      </c>
    </row>
    <row r="168" spans="1:3" x14ac:dyDescent="0.3">
      <c r="A168">
        <v>10</v>
      </c>
      <c r="B168">
        <v>35</v>
      </c>
      <c r="C168">
        <v>1.2</v>
      </c>
    </row>
    <row r="169" spans="1:3" x14ac:dyDescent="0.3">
      <c r="A169">
        <v>10</v>
      </c>
      <c r="B169">
        <v>36</v>
      </c>
      <c r="C169">
        <v>2</v>
      </c>
    </row>
    <row r="170" spans="1:3" x14ac:dyDescent="0.3">
      <c r="A170">
        <v>10</v>
      </c>
      <c r="B170">
        <v>37</v>
      </c>
      <c r="C170">
        <v>4</v>
      </c>
    </row>
    <row r="171" spans="1:3" x14ac:dyDescent="0.3">
      <c r="A171">
        <v>10</v>
      </c>
      <c r="B171">
        <v>38</v>
      </c>
      <c r="C171">
        <v>0.2</v>
      </c>
    </row>
    <row r="172" spans="1:3" x14ac:dyDescent="0.3">
      <c r="A172">
        <v>10</v>
      </c>
      <c r="B172">
        <v>41</v>
      </c>
      <c r="C172">
        <v>0.2</v>
      </c>
    </row>
    <row r="173" spans="1:3" x14ac:dyDescent="0.3">
      <c r="A173">
        <v>10</v>
      </c>
      <c r="B173">
        <v>44</v>
      </c>
      <c r="C173">
        <v>0.2</v>
      </c>
    </row>
    <row r="174" spans="1:3" x14ac:dyDescent="0.3">
      <c r="A174">
        <v>10</v>
      </c>
      <c r="B174">
        <v>56</v>
      </c>
      <c r="C174">
        <v>2.4</v>
      </c>
    </row>
    <row r="175" spans="1:3" x14ac:dyDescent="0.3">
      <c r="A175">
        <v>10</v>
      </c>
      <c r="B175">
        <v>59</v>
      </c>
      <c r="C175">
        <v>6</v>
      </c>
    </row>
    <row r="176" spans="1:3" x14ac:dyDescent="0.3">
      <c r="A176">
        <v>10</v>
      </c>
      <c r="B176">
        <v>61</v>
      </c>
      <c r="C176">
        <v>0.2</v>
      </c>
    </row>
    <row r="177" spans="1:3" x14ac:dyDescent="0.3">
      <c r="A177">
        <v>10</v>
      </c>
      <c r="B177">
        <v>63</v>
      </c>
      <c r="C177">
        <v>0.2</v>
      </c>
    </row>
    <row r="178" spans="1:3" x14ac:dyDescent="0.3">
      <c r="A178">
        <v>10</v>
      </c>
      <c r="B178">
        <v>64</v>
      </c>
      <c r="C178">
        <v>0.8</v>
      </c>
    </row>
    <row r="179" spans="1:3" x14ac:dyDescent="0.3">
      <c r="A179">
        <v>10</v>
      </c>
      <c r="B179">
        <v>65</v>
      </c>
      <c r="C179">
        <v>0.2</v>
      </c>
    </row>
    <row r="180" spans="1:3" x14ac:dyDescent="0.3">
      <c r="A180">
        <v>10</v>
      </c>
      <c r="B180">
        <v>66</v>
      </c>
      <c r="C180">
        <v>2.4</v>
      </c>
    </row>
    <row r="181" spans="1:3" x14ac:dyDescent="0.3">
      <c r="A181">
        <v>10</v>
      </c>
      <c r="B181">
        <v>68</v>
      </c>
      <c r="C181">
        <v>0.8</v>
      </c>
    </row>
    <row r="182" spans="1:3" x14ac:dyDescent="0.3">
      <c r="A182">
        <v>10</v>
      </c>
      <c r="B182">
        <v>74</v>
      </c>
      <c r="C182">
        <v>7</v>
      </c>
    </row>
    <row r="183" spans="1:3" x14ac:dyDescent="0.3">
      <c r="A183">
        <v>10</v>
      </c>
      <c r="B183">
        <v>76</v>
      </c>
      <c r="C183">
        <v>0.2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150" workbookViewId="0">
      <selection activeCell="C2" sqref="C2"/>
    </sheetView>
  </sheetViews>
  <sheetFormatPr defaultColWidth="11.07421875" defaultRowHeight="13.5" x14ac:dyDescent="0.3"/>
  <cols>
    <col min="3" max="3" width="14.53515625" customWidth="1"/>
    <col min="4" max="4" width="14.15234375" customWidth="1"/>
  </cols>
  <sheetData>
    <row r="1" spans="1:4" x14ac:dyDescent="0.3">
      <c r="A1" t="s">
        <v>9</v>
      </c>
      <c r="B1" t="s">
        <v>91</v>
      </c>
      <c r="C1" t="s">
        <v>183</v>
      </c>
      <c r="D1" t="s">
        <v>184</v>
      </c>
    </row>
    <row r="2" spans="1:4" x14ac:dyDescent="0.3">
      <c r="A2" t="s">
        <v>212</v>
      </c>
      <c r="B2" t="s">
        <v>92</v>
      </c>
      <c r="C2" t="s">
        <v>179</v>
      </c>
      <c r="D2" t="s">
        <v>187</v>
      </c>
    </row>
    <row r="3" spans="1:4" x14ac:dyDescent="0.3">
      <c r="A3" t="s">
        <v>0</v>
      </c>
      <c r="B3" t="s">
        <v>190</v>
      </c>
      <c r="C3" t="s">
        <v>191</v>
      </c>
      <c r="D3" t="s">
        <v>192</v>
      </c>
    </row>
    <row r="4" spans="1:4" x14ac:dyDescent="0.3">
      <c r="A4" t="s">
        <v>8</v>
      </c>
      <c r="B4" t="s">
        <v>190</v>
      </c>
      <c r="C4" t="s">
        <v>191</v>
      </c>
      <c r="D4" t="s">
        <v>192</v>
      </c>
    </row>
    <row r="5" spans="1:4" x14ac:dyDescent="0.3">
      <c r="A5" t="s">
        <v>14</v>
      </c>
      <c r="B5" t="s">
        <v>92</v>
      </c>
      <c r="C5" t="s">
        <v>179</v>
      </c>
      <c r="D5" t="s">
        <v>187</v>
      </c>
    </row>
    <row r="6" spans="1:4" x14ac:dyDescent="0.3">
      <c r="A6" t="s">
        <v>37</v>
      </c>
      <c r="B6" t="s">
        <v>93</v>
      </c>
      <c r="C6" t="s">
        <v>180</v>
      </c>
      <c r="D6" t="s">
        <v>189</v>
      </c>
    </row>
    <row r="7" spans="1:4" x14ac:dyDescent="0.3">
      <c r="A7" t="s">
        <v>38</v>
      </c>
      <c r="B7" t="s">
        <v>94</v>
      </c>
      <c r="C7" t="s">
        <v>181</v>
      </c>
      <c r="D7" t="s">
        <v>178</v>
      </c>
    </row>
    <row r="8" spans="1:4" x14ac:dyDescent="0.3">
      <c r="A8" t="s">
        <v>42</v>
      </c>
      <c r="B8" t="s">
        <v>95</v>
      </c>
      <c r="C8" t="s">
        <v>178</v>
      </c>
      <c r="D8" t="s">
        <v>188</v>
      </c>
    </row>
    <row r="9" spans="1:4" x14ac:dyDescent="0.3">
      <c r="A9" t="s">
        <v>52</v>
      </c>
      <c r="B9" t="s">
        <v>175</v>
      </c>
      <c r="C9" t="s">
        <v>182</v>
      </c>
      <c r="D9" t="s">
        <v>185</v>
      </c>
    </row>
    <row r="10" spans="1:4" x14ac:dyDescent="0.3">
      <c r="A10" t="s">
        <v>65</v>
      </c>
      <c r="B10" t="s">
        <v>176</v>
      </c>
      <c r="C10" t="s">
        <v>177</v>
      </c>
      <c r="D10" t="s">
        <v>186</v>
      </c>
    </row>
    <row r="11" spans="1:4" x14ac:dyDescent="0.3">
      <c r="A11" t="s">
        <v>76</v>
      </c>
      <c r="B11" t="s">
        <v>176</v>
      </c>
      <c r="C11" t="s">
        <v>177</v>
      </c>
      <c r="D11" t="s">
        <v>186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80"/>
  <sheetViews>
    <sheetView workbookViewId="0">
      <selection activeCell="F28" sqref="F28"/>
    </sheetView>
  </sheetViews>
  <sheetFormatPr defaultColWidth="11.07421875" defaultRowHeight="13.5" x14ac:dyDescent="0.3"/>
  <cols>
    <col min="1" max="1" width="19.84375" bestFit="1" customWidth="1"/>
    <col min="2" max="2" width="4" customWidth="1"/>
    <col min="3" max="3" width="4" bestFit="1" customWidth="1"/>
    <col min="4" max="4" width="4.3046875" customWidth="1"/>
    <col min="5" max="5" width="4.3046875" bestFit="1" customWidth="1"/>
    <col min="6" max="7" width="4" customWidth="1"/>
    <col min="8" max="8" width="4" bestFit="1" customWidth="1"/>
    <col min="9" max="9" width="4" customWidth="1"/>
    <col min="10" max="10" width="4" bestFit="1" customWidth="1"/>
    <col min="11" max="11" width="4" customWidth="1"/>
    <col min="12" max="12" width="9.3828125" bestFit="1" customWidth="1"/>
  </cols>
  <sheetData>
    <row r="3" spans="1:11" x14ac:dyDescent="0.3">
      <c r="A3" s="27" t="s">
        <v>87</v>
      </c>
    </row>
    <row r="4" spans="1:11" x14ac:dyDescent="0.3">
      <c r="B4" t="s">
        <v>212</v>
      </c>
      <c r="C4" t="s">
        <v>0</v>
      </c>
      <c r="D4" t="s">
        <v>8</v>
      </c>
      <c r="E4" t="s">
        <v>14</v>
      </c>
      <c r="F4" t="s">
        <v>37</v>
      </c>
      <c r="G4" t="s">
        <v>38</v>
      </c>
      <c r="H4" t="s">
        <v>42</v>
      </c>
      <c r="I4" t="s">
        <v>52</v>
      </c>
      <c r="J4" t="s">
        <v>65</v>
      </c>
      <c r="K4" t="s">
        <v>76</v>
      </c>
    </row>
    <row r="5" spans="1:11" x14ac:dyDescent="0.3">
      <c r="A5" s="28" t="s">
        <v>194</v>
      </c>
      <c r="B5" s="10">
        <v>6</v>
      </c>
      <c r="C5" s="10">
        <v>3</v>
      </c>
      <c r="D5" s="10">
        <v>5</v>
      </c>
      <c r="E5" s="10">
        <v>4</v>
      </c>
      <c r="F5" s="10">
        <v>0</v>
      </c>
      <c r="G5" s="10">
        <v>3.2</v>
      </c>
      <c r="H5" s="10">
        <v>0</v>
      </c>
      <c r="I5" s="10">
        <v>0</v>
      </c>
      <c r="J5" s="10">
        <v>0</v>
      </c>
      <c r="K5" s="10">
        <v>0</v>
      </c>
    </row>
    <row r="6" spans="1:11" x14ac:dyDescent="0.3">
      <c r="A6" s="28" t="s">
        <v>64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1.6</v>
      </c>
      <c r="J6" s="10">
        <v>0</v>
      </c>
      <c r="K6" s="10">
        <v>0</v>
      </c>
    </row>
    <row r="7" spans="1:11" x14ac:dyDescent="0.3">
      <c r="A7" s="28" t="s">
        <v>5</v>
      </c>
      <c r="B7" s="10">
        <v>0</v>
      </c>
      <c r="C7" s="10">
        <v>8</v>
      </c>
      <c r="D7" s="10">
        <v>8</v>
      </c>
      <c r="E7" s="10">
        <v>5.6</v>
      </c>
      <c r="F7" s="10">
        <v>8</v>
      </c>
      <c r="G7" s="10">
        <v>0</v>
      </c>
      <c r="H7" s="10">
        <v>5</v>
      </c>
      <c r="I7" s="10">
        <v>2</v>
      </c>
      <c r="J7" s="10">
        <v>3.2</v>
      </c>
      <c r="K7" s="10">
        <v>0</v>
      </c>
    </row>
    <row r="8" spans="1:11" x14ac:dyDescent="0.3">
      <c r="A8" s="28" t="s">
        <v>39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5</v>
      </c>
      <c r="H8" s="10">
        <v>0</v>
      </c>
      <c r="I8" s="10">
        <v>0.4</v>
      </c>
      <c r="J8" s="10">
        <v>0</v>
      </c>
      <c r="K8" s="10">
        <v>0</v>
      </c>
    </row>
    <row r="9" spans="1:11" x14ac:dyDescent="0.3">
      <c r="A9" s="28" t="s">
        <v>73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1.2</v>
      </c>
      <c r="K9" s="10">
        <v>3</v>
      </c>
    </row>
    <row r="10" spans="1:11" x14ac:dyDescent="0.3">
      <c r="A10" s="28" t="s">
        <v>165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0.4</v>
      </c>
    </row>
    <row r="11" spans="1:11" x14ac:dyDescent="0.3">
      <c r="A11" s="28" t="s">
        <v>32</v>
      </c>
      <c r="B11" s="10">
        <v>0</v>
      </c>
      <c r="C11" s="10">
        <v>0</v>
      </c>
      <c r="D11" s="10">
        <v>0</v>
      </c>
      <c r="E11" s="10">
        <v>0</v>
      </c>
      <c r="F11" s="10">
        <v>4</v>
      </c>
      <c r="G11" s="10">
        <v>0</v>
      </c>
      <c r="H11" s="10">
        <v>0</v>
      </c>
      <c r="I11" s="10">
        <v>4</v>
      </c>
      <c r="J11" s="10">
        <v>9</v>
      </c>
      <c r="K11" s="10">
        <v>9</v>
      </c>
    </row>
    <row r="12" spans="1:11" x14ac:dyDescent="0.3">
      <c r="A12" s="28" t="s">
        <v>36</v>
      </c>
      <c r="B12" s="10">
        <v>0</v>
      </c>
      <c r="C12" s="10">
        <v>0</v>
      </c>
      <c r="D12" s="10">
        <v>0</v>
      </c>
      <c r="E12" s="10">
        <v>0</v>
      </c>
      <c r="F12" s="10">
        <v>3.2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</row>
    <row r="13" spans="1:11" x14ac:dyDescent="0.3">
      <c r="A13" s="28" t="s">
        <v>33</v>
      </c>
      <c r="B13" s="10">
        <v>0</v>
      </c>
      <c r="C13" s="10">
        <v>0</v>
      </c>
      <c r="D13" s="10">
        <v>0</v>
      </c>
      <c r="E13" s="10">
        <v>0</v>
      </c>
      <c r="F13" s="10">
        <v>9</v>
      </c>
      <c r="G13" s="10">
        <v>0</v>
      </c>
      <c r="H13" s="10">
        <v>4</v>
      </c>
      <c r="I13" s="10">
        <v>0.2</v>
      </c>
      <c r="J13" s="10">
        <v>4</v>
      </c>
      <c r="K13" s="10">
        <v>0</v>
      </c>
    </row>
    <row r="14" spans="1:11" x14ac:dyDescent="0.3">
      <c r="A14" s="28" t="s">
        <v>49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1.6</v>
      </c>
      <c r="I14" s="10">
        <v>0</v>
      </c>
      <c r="J14" s="10">
        <v>1.8</v>
      </c>
      <c r="K14" s="10">
        <v>0</v>
      </c>
    </row>
    <row r="15" spans="1:11" x14ac:dyDescent="0.3">
      <c r="A15" s="28" t="s">
        <v>54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0.4</v>
      </c>
      <c r="J15" s="10">
        <v>0</v>
      </c>
      <c r="K15" s="10">
        <v>0</v>
      </c>
    </row>
    <row r="16" spans="1:11" x14ac:dyDescent="0.3">
      <c r="A16" s="28" t="s">
        <v>17</v>
      </c>
      <c r="B16" s="10">
        <v>0</v>
      </c>
      <c r="C16" s="10">
        <v>0</v>
      </c>
      <c r="D16" s="10">
        <v>0</v>
      </c>
      <c r="E16" s="10">
        <v>0</v>
      </c>
      <c r="F16" s="10">
        <v>0.6</v>
      </c>
      <c r="G16" s="10">
        <v>0.2</v>
      </c>
      <c r="H16" s="10">
        <v>0</v>
      </c>
      <c r="I16" s="10">
        <v>0</v>
      </c>
      <c r="J16" s="10">
        <v>0</v>
      </c>
      <c r="K16" s="10">
        <v>0</v>
      </c>
    </row>
    <row r="17" spans="1:11" x14ac:dyDescent="0.3">
      <c r="A17" s="28" t="s">
        <v>16</v>
      </c>
      <c r="B17" s="10">
        <v>0</v>
      </c>
      <c r="C17" s="10">
        <v>0</v>
      </c>
      <c r="D17" s="10">
        <v>0</v>
      </c>
      <c r="E17" s="10">
        <v>0</v>
      </c>
      <c r="F17" s="10">
        <v>1.8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1" x14ac:dyDescent="0.3">
      <c r="A18" s="28" t="s">
        <v>198</v>
      </c>
      <c r="B18" s="10">
        <v>4</v>
      </c>
      <c r="C18" s="10">
        <v>4</v>
      </c>
      <c r="D18" s="10">
        <v>3.2</v>
      </c>
      <c r="E18" s="10">
        <v>9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1" x14ac:dyDescent="0.3">
      <c r="A19" s="28" t="s">
        <v>11</v>
      </c>
      <c r="B19" s="10">
        <v>0</v>
      </c>
      <c r="C19" s="10">
        <v>0</v>
      </c>
      <c r="D19" s="10">
        <v>2</v>
      </c>
      <c r="E19" s="10">
        <v>0</v>
      </c>
      <c r="F19" s="10">
        <v>0</v>
      </c>
      <c r="G19" s="10">
        <v>4</v>
      </c>
      <c r="H19" s="10">
        <v>0</v>
      </c>
      <c r="I19" s="10">
        <v>0</v>
      </c>
      <c r="J19" s="10">
        <v>0.6</v>
      </c>
      <c r="K19" s="10">
        <v>0.2</v>
      </c>
    </row>
    <row r="20" spans="1:11" x14ac:dyDescent="0.3">
      <c r="A20" s="28" t="s">
        <v>68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0.4</v>
      </c>
      <c r="K20" s="10">
        <v>0</v>
      </c>
    </row>
    <row r="21" spans="1:11" x14ac:dyDescent="0.3">
      <c r="A21" s="28" t="s">
        <v>72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0.2</v>
      </c>
      <c r="K21" s="10">
        <v>0</v>
      </c>
    </row>
    <row r="22" spans="1:11" x14ac:dyDescent="0.3">
      <c r="A22" s="28" t="s">
        <v>209</v>
      </c>
      <c r="B22" s="10">
        <v>5</v>
      </c>
      <c r="C22" s="10">
        <v>0</v>
      </c>
      <c r="D22" s="10">
        <v>5</v>
      </c>
      <c r="E22" s="10">
        <v>4</v>
      </c>
      <c r="F22" s="10">
        <v>1.2</v>
      </c>
      <c r="G22" s="10">
        <v>5</v>
      </c>
      <c r="H22" s="10">
        <v>7</v>
      </c>
      <c r="I22" s="10">
        <v>2.4</v>
      </c>
      <c r="J22" s="10">
        <v>5</v>
      </c>
      <c r="K22" s="10">
        <v>3.2</v>
      </c>
    </row>
    <row r="23" spans="1:11" x14ac:dyDescent="0.3">
      <c r="A23" s="28" t="s">
        <v>34</v>
      </c>
      <c r="B23" s="10">
        <v>0</v>
      </c>
      <c r="C23" s="10">
        <v>0</v>
      </c>
      <c r="D23" s="10">
        <v>0</v>
      </c>
      <c r="E23" s="10">
        <v>0</v>
      </c>
      <c r="F23" s="10">
        <v>1.8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</row>
    <row r="24" spans="1:11" x14ac:dyDescent="0.3">
      <c r="A24" s="28" t="s">
        <v>67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0.2</v>
      </c>
      <c r="K24" s="10">
        <v>0</v>
      </c>
    </row>
    <row r="25" spans="1:11" x14ac:dyDescent="0.3">
      <c r="A25" s="28" t="s">
        <v>207</v>
      </c>
      <c r="B25" s="10">
        <v>5</v>
      </c>
      <c r="C25" s="10">
        <v>0</v>
      </c>
      <c r="D25" s="10">
        <v>0</v>
      </c>
      <c r="E25" s="10">
        <v>8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</row>
    <row r="26" spans="1:11" x14ac:dyDescent="0.3">
      <c r="A26" s="28" t="s">
        <v>58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0.8</v>
      </c>
      <c r="J26" s="10">
        <v>2.4</v>
      </c>
      <c r="K26" s="10">
        <v>3</v>
      </c>
    </row>
    <row r="27" spans="1:11" x14ac:dyDescent="0.3">
      <c r="A27" s="28" t="s">
        <v>210</v>
      </c>
      <c r="B27" s="10">
        <v>6</v>
      </c>
      <c r="C27" s="10">
        <v>0</v>
      </c>
      <c r="D27" s="10">
        <v>9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</row>
    <row r="28" spans="1:11" x14ac:dyDescent="0.3">
      <c r="A28" s="28" t="s">
        <v>57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0.4</v>
      </c>
      <c r="J28" s="10">
        <v>0</v>
      </c>
      <c r="K28" s="10">
        <v>0</v>
      </c>
    </row>
    <row r="29" spans="1:11" x14ac:dyDescent="0.3">
      <c r="A29" s="28" t="s">
        <v>53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5</v>
      </c>
      <c r="J29" s="10">
        <v>0</v>
      </c>
      <c r="K29" s="10">
        <v>2.4</v>
      </c>
    </row>
    <row r="30" spans="1:11" x14ac:dyDescent="0.3">
      <c r="A30" s="28" t="s">
        <v>15</v>
      </c>
      <c r="B30" s="10">
        <v>0</v>
      </c>
      <c r="C30" s="10">
        <v>0</v>
      </c>
      <c r="D30" s="10">
        <v>0</v>
      </c>
      <c r="E30" s="10">
        <v>0</v>
      </c>
      <c r="F30" s="10">
        <v>0.8</v>
      </c>
      <c r="G30" s="10">
        <v>0</v>
      </c>
      <c r="H30" s="10">
        <v>0</v>
      </c>
      <c r="I30" s="10">
        <v>0</v>
      </c>
      <c r="J30" s="10">
        <v>0</v>
      </c>
      <c r="K30" s="10">
        <v>0.2</v>
      </c>
    </row>
    <row r="31" spans="1:11" x14ac:dyDescent="0.3">
      <c r="A31" s="28" t="s">
        <v>70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2.4</v>
      </c>
      <c r="K31" s="10">
        <v>0.2</v>
      </c>
    </row>
    <row r="32" spans="1:11" x14ac:dyDescent="0.3">
      <c r="A32" s="28" t="s">
        <v>208</v>
      </c>
      <c r="B32" s="10">
        <v>2.8</v>
      </c>
      <c r="C32" s="10">
        <v>0</v>
      </c>
      <c r="D32" s="10">
        <v>10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</row>
    <row r="33" spans="1:11" x14ac:dyDescent="0.3">
      <c r="A33" s="28" t="s">
        <v>55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0.4</v>
      </c>
      <c r="J33" s="10">
        <v>0</v>
      </c>
      <c r="K33" s="10">
        <v>0</v>
      </c>
    </row>
    <row r="34" spans="1:11" x14ac:dyDescent="0.3">
      <c r="A34" s="28" t="s">
        <v>166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0.2</v>
      </c>
      <c r="K34" s="10">
        <v>0</v>
      </c>
    </row>
    <row r="35" spans="1:11" x14ac:dyDescent="0.3">
      <c r="A35" s="28" t="s">
        <v>50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2.4</v>
      </c>
      <c r="I35" s="10">
        <v>0.4</v>
      </c>
      <c r="J35" s="10">
        <v>0.6</v>
      </c>
      <c r="K35" s="10">
        <v>2</v>
      </c>
    </row>
    <row r="36" spans="1:11" x14ac:dyDescent="0.3">
      <c r="A36" s="28" t="s">
        <v>2</v>
      </c>
      <c r="B36" s="10">
        <v>0</v>
      </c>
      <c r="C36" s="10">
        <v>7</v>
      </c>
      <c r="D36" s="10">
        <v>5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</row>
    <row r="37" spans="1:11" x14ac:dyDescent="0.3">
      <c r="A37" s="28" t="s">
        <v>47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0.2</v>
      </c>
      <c r="I37" s="10">
        <v>0</v>
      </c>
      <c r="J37" s="10">
        <v>0</v>
      </c>
      <c r="K37" s="10">
        <v>0</v>
      </c>
    </row>
    <row r="38" spans="1:11" x14ac:dyDescent="0.3">
      <c r="A38" s="28" t="s">
        <v>45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0.6</v>
      </c>
      <c r="I38" s="10">
        <v>0</v>
      </c>
      <c r="J38" s="10">
        <v>0</v>
      </c>
      <c r="K38" s="10">
        <v>0</v>
      </c>
    </row>
    <row r="39" spans="1:11" x14ac:dyDescent="0.3">
      <c r="A39" s="28" t="s">
        <v>90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1.2</v>
      </c>
    </row>
    <row r="40" spans="1:11" x14ac:dyDescent="0.3">
      <c r="A40" s="28" t="s">
        <v>89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2</v>
      </c>
    </row>
    <row r="41" spans="1:11" x14ac:dyDescent="0.3">
      <c r="A41" s="28" t="s">
        <v>66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9</v>
      </c>
      <c r="K41" s="10">
        <v>4</v>
      </c>
    </row>
    <row r="42" spans="1:11" x14ac:dyDescent="0.3">
      <c r="A42" s="28" t="s">
        <v>211</v>
      </c>
      <c r="B42" s="10">
        <v>1.6</v>
      </c>
      <c r="C42" s="10">
        <v>9</v>
      </c>
      <c r="D42" s="10">
        <v>3</v>
      </c>
      <c r="E42" s="10">
        <v>0</v>
      </c>
      <c r="F42" s="10">
        <v>0</v>
      </c>
      <c r="G42" s="10">
        <v>8</v>
      </c>
      <c r="H42" s="10">
        <v>7</v>
      </c>
      <c r="I42" s="10">
        <v>1</v>
      </c>
      <c r="J42" s="10">
        <v>4</v>
      </c>
      <c r="K42" s="10">
        <v>0.2</v>
      </c>
    </row>
    <row r="43" spans="1:11" x14ac:dyDescent="0.3">
      <c r="A43" s="28" t="s">
        <v>63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3.2</v>
      </c>
      <c r="J43" s="10">
        <v>0</v>
      </c>
      <c r="K43" s="10">
        <v>0</v>
      </c>
    </row>
    <row r="44" spans="1:11" x14ac:dyDescent="0.3">
      <c r="A44" s="28" t="s">
        <v>35</v>
      </c>
      <c r="B44" s="10">
        <v>0</v>
      </c>
      <c r="C44" s="10">
        <v>0</v>
      </c>
      <c r="D44" s="10">
        <v>0</v>
      </c>
      <c r="E44" s="10">
        <v>0</v>
      </c>
      <c r="F44" s="10">
        <v>10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</row>
    <row r="45" spans="1:11" x14ac:dyDescent="0.3">
      <c r="A45" s="28" t="s">
        <v>81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0.2</v>
      </c>
    </row>
    <row r="46" spans="1:11" x14ac:dyDescent="0.3">
      <c r="A46" s="28" t="s">
        <v>199</v>
      </c>
      <c r="B46" s="10">
        <v>5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0.2</v>
      </c>
      <c r="J46" s="10">
        <v>0</v>
      </c>
      <c r="K46" s="10">
        <v>0</v>
      </c>
    </row>
    <row r="47" spans="1:11" x14ac:dyDescent="0.3">
      <c r="A47" s="28" t="s">
        <v>200</v>
      </c>
      <c r="B47" s="10">
        <v>5</v>
      </c>
      <c r="C47" s="10">
        <v>5</v>
      </c>
      <c r="D47" s="10">
        <v>0.2</v>
      </c>
      <c r="E47" s="10">
        <v>7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</row>
    <row r="48" spans="1:11" x14ac:dyDescent="0.3">
      <c r="A48" s="28" t="s">
        <v>40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9</v>
      </c>
      <c r="H48" s="10">
        <v>8</v>
      </c>
      <c r="I48" s="10">
        <v>0</v>
      </c>
      <c r="J48" s="10">
        <v>0</v>
      </c>
      <c r="K48" s="10">
        <v>0.2</v>
      </c>
    </row>
    <row r="49" spans="1:11" x14ac:dyDescent="0.3">
      <c r="A49" s="28" t="s">
        <v>201</v>
      </c>
      <c r="B49" s="10">
        <v>7</v>
      </c>
      <c r="C49" s="10">
        <v>3.2</v>
      </c>
      <c r="D49" s="10">
        <v>3.2</v>
      </c>
      <c r="E49" s="10">
        <v>8</v>
      </c>
      <c r="F49" s="10">
        <v>0</v>
      </c>
      <c r="G49" s="10">
        <v>0.6</v>
      </c>
      <c r="H49" s="10">
        <v>0</v>
      </c>
      <c r="I49" s="10">
        <v>0</v>
      </c>
      <c r="J49" s="10">
        <v>0</v>
      </c>
      <c r="K49" s="10">
        <v>0</v>
      </c>
    </row>
    <row r="50" spans="1:11" x14ac:dyDescent="0.3">
      <c r="A50" s="28" t="s">
        <v>59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0.4</v>
      </c>
      <c r="J50" s="10">
        <v>0</v>
      </c>
      <c r="K50" s="10">
        <v>0</v>
      </c>
    </row>
    <row r="51" spans="1:11" x14ac:dyDescent="0.3">
      <c r="A51" s="28" t="s">
        <v>202</v>
      </c>
      <c r="B51" s="10">
        <v>5</v>
      </c>
      <c r="C51" s="10">
        <v>2.4</v>
      </c>
      <c r="D51" s="10">
        <v>1.6</v>
      </c>
      <c r="E51" s="10">
        <v>3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</row>
    <row r="52" spans="1:11" x14ac:dyDescent="0.3">
      <c r="A52" s="28" t="s">
        <v>7</v>
      </c>
      <c r="B52" s="10">
        <v>0</v>
      </c>
      <c r="C52" s="10">
        <v>0.2</v>
      </c>
      <c r="D52" s="10">
        <v>0.2</v>
      </c>
      <c r="E52" s="10">
        <v>0.2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</row>
    <row r="53" spans="1:11" x14ac:dyDescent="0.3">
      <c r="A53" s="28" t="s">
        <v>75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0.2</v>
      </c>
      <c r="K53" s="10">
        <v>0</v>
      </c>
    </row>
    <row r="54" spans="1:11" x14ac:dyDescent="0.3">
      <c r="A54" s="28" t="s">
        <v>56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0.4</v>
      </c>
      <c r="J54" s="10">
        <v>0</v>
      </c>
      <c r="K54" s="10">
        <v>0</v>
      </c>
    </row>
    <row r="55" spans="1:11" x14ac:dyDescent="0.3">
      <c r="A55" s="28" t="s">
        <v>203</v>
      </c>
      <c r="B55" s="10">
        <v>0.6</v>
      </c>
      <c r="C55" s="10">
        <v>1.6</v>
      </c>
      <c r="D55" s="10">
        <v>0</v>
      </c>
      <c r="E55" s="10">
        <v>4.8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</row>
    <row r="56" spans="1:11" x14ac:dyDescent="0.3">
      <c r="A56" s="28" t="s">
        <v>6</v>
      </c>
      <c r="B56" s="10">
        <v>0</v>
      </c>
      <c r="C56" s="10">
        <v>0.2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0.2</v>
      </c>
      <c r="K56" s="10">
        <v>0</v>
      </c>
    </row>
    <row r="57" spans="1:11" x14ac:dyDescent="0.3">
      <c r="A57" s="28" t="s">
        <v>13</v>
      </c>
      <c r="B57" s="10">
        <v>0</v>
      </c>
      <c r="C57" s="10">
        <v>0</v>
      </c>
      <c r="D57" s="10">
        <v>0.2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</row>
    <row r="58" spans="1:11" x14ac:dyDescent="0.3">
      <c r="A58" s="28" t="s">
        <v>204</v>
      </c>
      <c r="B58" s="10">
        <v>2.4</v>
      </c>
      <c r="C58" s="10">
        <v>0</v>
      </c>
      <c r="D58" s="10">
        <v>0.6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</row>
    <row r="59" spans="1:11" x14ac:dyDescent="0.3">
      <c r="A59" s="28" t="s">
        <v>1</v>
      </c>
      <c r="B59" s="10">
        <v>0</v>
      </c>
      <c r="C59" s="10">
        <v>9</v>
      </c>
      <c r="D59" s="10">
        <v>9</v>
      </c>
      <c r="E59" s="10">
        <v>1.2</v>
      </c>
      <c r="F59" s="10">
        <v>8</v>
      </c>
      <c r="G59" s="10">
        <v>7</v>
      </c>
      <c r="H59" s="10">
        <v>9</v>
      </c>
      <c r="I59" s="10">
        <v>0.8</v>
      </c>
      <c r="J59" s="10">
        <v>3</v>
      </c>
      <c r="K59" s="10">
        <v>0</v>
      </c>
    </row>
    <row r="60" spans="1:11" x14ac:dyDescent="0.3">
      <c r="A60" s="28" t="s">
        <v>48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0.2</v>
      </c>
      <c r="I60" s="10">
        <v>0.4</v>
      </c>
      <c r="J60" s="10">
        <v>1.6</v>
      </c>
      <c r="K60" s="10">
        <v>2.4</v>
      </c>
    </row>
    <row r="61" spans="1:11" x14ac:dyDescent="0.3">
      <c r="A61" s="28" t="s">
        <v>4</v>
      </c>
      <c r="B61" s="10">
        <v>0</v>
      </c>
      <c r="C61" s="10">
        <v>5</v>
      </c>
      <c r="D61" s="10">
        <v>5</v>
      </c>
      <c r="E61" s="10">
        <v>0.8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</row>
    <row r="62" spans="1:11" x14ac:dyDescent="0.3">
      <c r="A62" s="28" t="s">
        <v>43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0.4</v>
      </c>
      <c r="I62" s="10">
        <v>0</v>
      </c>
      <c r="J62" s="10">
        <v>1.6</v>
      </c>
      <c r="K62" s="10">
        <v>0</v>
      </c>
    </row>
    <row r="63" spans="1:11" x14ac:dyDescent="0.3">
      <c r="A63" s="28" t="s">
        <v>10</v>
      </c>
      <c r="B63" s="10">
        <v>0</v>
      </c>
      <c r="C63" s="10">
        <v>0</v>
      </c>
      <c r="D63" s="10">
        <v>0.6</v>
      </c>
      <c r="E63" s="10">
        <v>0</v>
      </c>
      <c r="F63" s="10">
        <v>0</v>
      </c>
      <c r="G63" s="10">
        <v>0</v>
      </c>
      <c r="H63" s="10">
        <v>0</v>
      </c>
      <c r="I63" s="10">
        <v>2</v>
      </c>
      <c r="J63" s="10">
        <v>0.2</v>
      </c>
      <c r="K63" s="10">
        <v>6</v>
      </c>
    </row>
    <row r="64" spans="1:11" x14ac:dyDescent="0.3">
      <c r="A64" s="28" t="s">
        <v>46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0.2</v>
      </c>
      <c r="I64" s="10">
        <v>0</v>
      </c>
      <c r="J64" s="10">
        <v>0</v>
      </c>
      <c r="K64" s="10">
        <v>0</v>
      </c>
    </row>
    <row r="65" spans="1:11" x14ac:dyDescent="0.3">
      <c r="A65" s="28" t="s">
        <v>78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0.2</v>
      </c>
    </row>
    <row r="66" spans="1:11" x14ac:dyDescent="0.3">
      <c r="A66" s="28" t="s">
        <v>62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1.6</v>
      </c>
      <c r="J66" s="10">
        <v>0</v>
      </c>
      <c r="K66" s="10">
        <v>0</v>
      </c>
    </row>
    <row r="67" spans="1:11" x14ac:dyDescent="0.3">
      <c r="A67" s="28" t="s">
        <v>193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0.2</v>
      </c>
    </row>
    <row r="68" spans="1:11" x14ac:dyDescent="0.3">
      <c r="A68" s="28" t="s">
        <v>44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4.8</v>
      </c>
      <c r="I68" s="10">
        <v>0</v>
      </c>
      <c r="J68" s="10">
        <v>0.2</v>
      </c>
      <c r="K68" s="10">
        <v>0.8</v>
      </c>
    </row>
    <row r="69" spans="1:11" x14ac:dyDescent="0.3">
      <c r="A69" s="28" t="s">
        <v>80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0.2</v>
      </c>
    </row>
    <row r="70" spans="1:11" x14ac:dyDescent="0.3">
      <c r="A70" s="28" t="s">
        <v>60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0.6</v>
      </c>
      <c r="J70" s="10">
        <v>0.2</v>
      </c>
      <c r="K70" s="10">
        <v>2.4</v>
      </c>
    </row>
    <row r="71" spans="1:11" x14ac:dyDescent="0.3">
      <c r="A71" s="28" t="s">
        <v>61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0.4</v>
      </c>
      <c r="J71" s="10">
        <v>0</v>
      </c>
      <c r="K71" s="10">
        <v>0</v>
      </c>
    </row>
    <row r="72" spans="1:11" x14ac:dyDescent="0.3">
      <c r="A72" s="28" t="s">
        <v>77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0.8</v>
      </c>
    </row>
    <row r="73" spans="1:11" x14ac:dyDescent="0.3">
      <c r="A73" s="28" t="s">
        <v>12</v>
      </c>
      <c r="B73" s="10">
        <v>0</v>
      </c>
      <c r="C73" s="10">
        <v>0</v>
      </c>
      <c r="D73" s="10">
        <v>0.2</v>
      </c>
      <c r="E73" s="10">
        <v>0.4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</row>
    <row r="74" spans="1:11" x14ac:dyDescent="0.3">
      <c r="A74" s="28" t="s">
        <v>51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2.4</v>
      </c>
      <c r="I74" s="10">
        <v>0</v>
      </c>
      <c r="J74" s="10">
        <v>0</v>
      </c>
      <c r="K74" s="10">
        <v>0</v>
      </c>
    </row>
    <row r="75" spans="1:11" x14ac:dyDescent="0.3">
      <c r="A75" s="28" t="s">
        <v>41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0.2</v>
      </c>
      <c r="H75" s="10">
        <v>0</v>
      </c>
      <c r="I75" s="10">
        <v>0</v>
      </c>
      <c r="J75" s="10">
        <v>0</v>
      </c>
      <c r="K75" s="10">
        <v>0</v>
      </c>
    </row>
    <row r="76" spans="1:11" x14ac:dyDescent="0.3">
      <c r="A76" s="28" t="s">
        <v>206</v>
      </c>
      <c r="B76" s="10">
        <v>7</v>
      </c>
      <c r="C76" s="10">
        <v>0.2</v>
      </c>
      <c r="D76" s="10">
        <v>0.2</v>
      </c>
      <c r="E76" s="10">
        <v>9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</row>
    <row r="77" spans="1:11" x14ac:dyDescent="0.3">
      <c r="A77" s="28" t="s">
        <v>205</v>
      </c>
      <c r="B77" s="10">
        <v>8</v>
      </c>
      <c r="C77" s="10">
        <v>8</v>
      </c>
      <c r="D77" s="10">
        <v>6</v>
      </c>
      <c r="E77" s="10">
        <v>0</v>
      </c>
      <c r="F77" s="10">
        <v>2.4</v>
      </c>
      <c r="G77" s="10">
        <v>9</v>
      </c>
      <c r="H77" s="10">
        <v>0</v>
      </c>
      <c r="I77" s="10">
        <v>0</v>
      </c>
      <c r="J77" s="10">
        <v>0</v>
      </c>
      <c r="K77" s="10">
        <v>0</v>
      </c>
    </row>
    <row r="78" spans="1:11" x14ac:dyDescent="0.3">
      <c r="A78" s="28" t="s">
        <v>3</v>
      </c>
      <c r="B78" s="10">
        <v>0</v>
      </c>
      <c r="C78" s="10">
        <v>0.2</v>
      </c>
      <c r="D78" s="10">
        <v>0</v>
      </c>
      <c r="E78" s="10">
        <v>0</v>
      </c>
      <c r="F78" s="10">
        <v>1.6</v>
      </c>
      <c r="G78" s="10">
        <v>0</v>
      </c>
      <c r="H78" s="10">
        <v>3.2</v>
      </c>
      <c r="I78" s="10">
        <v>3.2</v>
      </c>
      <c r="J78" s="10">
        <v>9</v>
      </c>
      <c r="K78" s="10">
        <v>7</v>
      </c>
    </row>
    <row r="79" spans="1:11" x14ac:dyDescent="0.3">
      <c r="A79" s="28" t="s">
        <v>71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0.8</v>
      </c>
      <c r="K79" s="10">
        <v>0</v>
      </c>
    </row>
    <row r="80" spans="1:11" x14ac:dyDescent="0.3">
      <c r="A80" s="28" t="s">
        <v>69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4.8</v>
      </c>
      <c r="K80" s="10">
        <v>0.2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workbookViewId="0">
      <selection activeCell="O17" sqref="O17"/>
    </sheetView>
  </sheetViews>
  <sheetFormatPr defaultColWidth="11.07421875" defaultRowHeight="13.5" x14ac:dyDescent="0.3"/>
  <cols>
    <col min="1" max="1" width="19.84375" bestFit="1" customWidth="1"/>
    <col min="2" max="3" width="4" bestFit="1" customWidth="1"/>
    <col min="4" max="5" width="4.3046875" bestFit="1" customWidth="1"/>
    <col min="6" max="11" width="4" bestFit="1" customWidth="1"/>
  </cols>
  <sheetData>
    <row r="1" spans="1:11" x14ac:dyDescent="0.3">
      <c r="A1" t="s">
        <v>197</v>
      </c>
      <c r="B1" t="s">
        <v>212</v>
      </c>
      <c r="C1" t="s">
        <v>0</v>
      </c>
      <c r="D1" t="s">
        <v>8</v>
      </c>
      <c r="E1" t="s">
        <v>14</v>
      </c>
      <c r="F1" t="s">
        <v>37</v>
      </c>
      <c r="G1" t="s">
        <v>38</v>
      </c>
      <c r="H1" t="s">
        <v>42</v>
      </c>
      <c r="I1" t="s">
        <v>52</v>
      </c>
      <c r="J1" t="s">
        <v>65</v>
      </c>
      <c r="K1" t="s">
        <v>76</v>
      </c>
    </row>
    <row r="2" spans="1:11" x14ac:dyDescent="0.3">
      <c r="A2" t="s">
        <v>194</v>
      </c>
      <c r="B2">
        <v>6</v>
      </c>
      <c r="C2">
        <v>3</v>
      </c>
      <c r="D2">
        <v>5</v>
      </c>
      <c r="E2">
        <v>4</v>
      </c>
      <c r="F2">
        <v>0</v>
      </c>
      <c r="G2">
        <v>3.2</v>
      </c>
      <c r="H2">
        <v>0</v>
      </c>
      <c r="I2">
        <v>0</v>
      </c>
      <c r="J2">
        <v>0</v>
      </c>
      <c r="K2">
        <v>0</v>
      </c>
    </row>
    <row r="3" spans="1:11" x14ac:dyDescent="0.3">
      <c r="A3" t="s">
        <v>64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1.6</v>
      </c>
      <c r="J3">
        <v>0</v>
      </c>
      <c r="K3">
        <v>0</v>
      </c>
    </row>
    <row r="4" spans="1:11" x14ac:dyDescent="0.3">
      <c r="A4" t="s">
        <v>5</v>
      </c>
      <c r="B4">
        <v>0</v>
      </c>
      <c r="C4">
        <v>8</v>
      </c>
      <c r="D4">
        <v>8</v>
      </c>
      <c r="E4">
        <v>5.6</v>
      </c>
      <c r="F4">
        <v>8</v>
      </c>
      <c r="G4">
        <v>0</v>
      </c>
      <c r="H4">
        <v>5</v>
      </c>
      <c r="I4">
        <v>2</v>
      </c>
      <c r="J4">
        <v>3.2</v>
      </c>
      <c r="K4">
        <v>0</v>
      </c>
    </row>
    <row r="5" spans="1:11" x14ac:dyDescent="0.3">
      <c r="A5" t="s">
        <v>39</v>
      </c>
      <c r="B5">
        <v>0</v>
      </c>
      <c r="C5">
        <v>0</v>
      </c>
      <c r="D5">
        <v>0</v>
      </c>
      <c r="E5">
        <v>0</v>
      </c>
      <c r="F5">
        <v>0</v>
      </c>
      <c r="G5">
        <v>5</v>
      </c>
      <c r="H5">
        <v>0</v>
      </c>
      <c r="I5">
        <v>0.4</v>
      </c>
      <c r="J5">
        <v>0</v>
      </c>
      <c r="K5">
        <v>0</v>
      </c>
    </row>
    <row r="6" spans="1:11" x14ac:dyDescent="0.3">
      <c r="A6" t="s">
        <v>73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1.2</v>
      </c>
      <c r="K6">
        <v>3</v>
      </c>
    </row>
    <row r="7" spans="1:11" x14ac:dyDescent="0.3">
      <c r="A7" t="s">
        <v>165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0.4</v>
      </c>
    </row>
    <row r="8" spans="1:11" x14ac:dyDescent="0.3">
      <c r="A8" t="s">
        <v>32</v>
      </c>
      <c r="B8">
        <v>0</v>
      </c>
      <c r="C8">
        <v>0</v>
      </c>
      <c r="D8">
        <v>0</v>
      </c>
      <c r="E8">
        <v>0</v>
      </c>
      <c r="F8">
        <v>4</v>
      </c>
      <c r="G8">
        <v>0</v>
      </c>
      <c r="H8">
        <v>0</v>
      </c>
      <c r="I8">
        <v>4</v>
      </c>
      <c r="J8">
        <v>9</v>
      </c>
      <c r="K8">
        <v>9</v>
      </c>
    </row>
    <row r="9" spans="1:11" x14ac:dyDescent="0.3">
      <c r="A9" t="s">
        <v>36</v>
      </c>
      <c r="B9">
        <v>0</v>
      </c>
      <c r="C9">
        <v>0</v>
      </c>
      <c r="D9">
        <v>0</v>
      </c>
      <c r="E9">
        <v>0</v>
      </c>
      <c r="F9">
        <v>3.2</v>
      </c>
      <c r="G9">
        <v>0</v>
      </c>
      <c r="H9">
        <v>0</v>
      </c>
      <c r="I9">
        <v>0</v>
      </c>
      <c r="J9">
        <v>0</v>
      </c>
      <c r="K9">
        <v>0</v>
      </c>
    </row>
    <row r="10" spans="1:11" x14ac:dyDescent="0.3">
      <c r="A10" t="s">
        <v>33</v>
      </c>
      <c r="B10">
        <v>0</v>
      </c>
      <c r="C10">
        <v>0</v>
      </c>
      <c r="D10">
        <v>0</v>
      </c>
      <c r="E10">
        <v>0</v>
      </c>
      <c r="F10">
        <v>9</v>
      </c>
      <c r="G10">
        <v>0</v>
      </c>
      <c r="H10">
        <v>4</v>
      </c>
      <c r="I10">
        <v>0.2</v>
      </c>
      <c r="J10">
        <v>4</v>
      </c>
      <c r="K10">
        <v>0</v>
      </c>
    </row>
    <row r="11" spans="1:11" x14ac:dyDescent="0.3">
      <c r="A11" t="s">
        <v>49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1.6</v>
      </c>
      <c r="I11">
        <v>0</v>
      </c>
      <c r="J11">
        <v>1.8</v>
      </c>
      <c r="K11">
        <v>0</v>
      </c>
    </row>
    <row r="12" spans="1:11" x14ac:dyDescent="0.3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0.4</v>
      </c>
      <c r="J12">
        <v>0</v>
      </c>
      <c r="K12">
        <v>0</v>
      </c>
    </row>
    <row r="13" spans="1:11" x14ac:dyDescent="0.3">
      <c r="A13" t="s">
        <v>17</v>
      </c>
      <c r="B13">
        <v>0</v>
      </c>
      <c r="C13">
        <v>0</v>
      </c>
      <c r="D13">
        <v>0</v>
      </c>
      <c r="E13">
        <v>0</v>
      </c>
      <c r="F13">
        <v>0.6</v>
      </c>
      <c r="G13">
        <v>0.2</v>
      </c>
      <c r="H13">
        <v>0</v>
      </c>
      <c r="I13">
        <v>0</v>
      </c>
      <c r="J13">
        <v>0</v>
      </c>
      <c r="K13">
        <v>0</v>
      </c>
    </row>
    <row r="14" spans="1:11" x14ac:dyDescent="0.3">
      <c r="A14" t="s">
        <v>16</v>
      </c>
      <c r="B14">
        <v>0</v>
      </c>
      <c r="C14">
        <v>0</v>
      </c>
      <c r="D14">
        <v>0</v>
      </c>
      <c r="E14">
        <v>0</v>
      </c>
      <c r="F14">
        <v>1.8</v>
      </c>
      <c r="G14">
        <v>0</v>
      </c>
      <c r="H14">
        <v>0</v>
      </c>
      <c r="I14">
        <v>0</v>
      </c>
      <c r="J14">
        <v>0</v>
      </c>
      <c r="K14">
        <v>0</v>
      </c>
    </row>
    <row r="15" spans="1:11" x14ac:dyDescent="0.3">
      <c r="A15" t="s">
        <v>198</v>
      </c>
      <c r="B15">
        <v>4</v>
      </c>
      <c r="C15">
        <v>4</v>
      </c>
      <c r="D15">
        <v>3.2</v>
      </c>
      <c r="E15">
        <v>9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</row>
    <row r="16" spans="1:11" x14ac:dyDescent="0.3">
      <c r="A16" t="s">
        <v>11</v>
      </c>
      <c r="B16">
        <v>0</v>
      </c>
      <c r="C16">
        <v>0</v>
      </c>
      <c r="D16">
        <v>2</v>
      </c>
      <c r="E16">
        <v>0</v>
      </c>
      <c r="F16">
        <v>0</v>
      </c>
      <c r="G16">
        <v>4</v>
      </c>
      <c r="H16">
        <v>0</v>
      </c>
      <c r="I16">
        <v>0</v>
      </c>
      <c r="J16">
        <v>0.6</v>
      </c>
      <c r="K16">
        <v>0.2</v>
      </c>
    </row>
    <row r="17" spans="1:11" x14ac:dyDescent="0.3">
      <c r="A17" t="s">
        <v>68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0.4</v>
      </c>
      <c r="K17">
        <v>0</v>
      </c>
    </row>
    <row r="18" spans="1:11" x14ac:dyDescent="0.3">
      <c r="A18" t="s">
        <v>72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0.2</v>
      </c>
      <c r="K18">
        <v>0</v>
      </c>
    </row>
    <row r="19" spans="1:11" x14ac:dyDescent="0.3">
      <c r="A19" t="s">
        <v>209</v>
      </c>
      <c r="B19">
        <v>5</v>
      </c>
      <c r="C19">
        <v>0</v>
      </c>
      <c r="D19">
        <v>5</v>
      </c>
      <c r="E19">
        <v>4</v>
      </c>
      <c r="F19">
        <v>1.2</v>
      </c>
      <c r="G19">
        <v>5</v>
      </c>
      <c r="H19">
        <v>7</v>
      </c>
      <c r="I19">
        <v>2.4</v>
      </c>
      <c r="J19">
        <v>5</v>
      </c>
      <c r="K19">
        <v>3.2</v>
      </c>
    </row>
    <row r="20" spans="1:11" x14ac:dyDescent="0.3">
      <c r="A20" t="s">
        <v>34</v>
      </c>
      <c r="B20">
        <v>0</v>
      </c>
      <c r="C20">
        <v>0</v>
      </c>
      <c r="D20">
        <v>0</v>
      </c>
      <c r="E20">
        <v>0</v>
      </c>
      <c r="F20">
        <v>1.8</v>
      </c>
      <c r="G20">
        <v>0</v>
      </c>
      <c r="H20">
        <v>0</v>
      </c>
      <c r="I20">
        <v>0</v>
      </c>
      <c r="J20">
        <v>0</v>
      </c>
      <c r="K20">
        <v>0</v>
      </c>
    </row>
    <row r="21" spans="1:11" x14ac:dyDescent="0.3">
      <c r="A21" t="s">
        <v>67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0.2</v>
      </c>
      <c r="K21">
        <v>0</v>
      </c>
    </row>
    <row r="22" spans="1:11" x14ac:dyDescent="0.3">
      <c r="A22" t="s">
        <v>207</v>
      </c>
      <c r="B22">
        <v>5</v>
      </c>
      <c r="C22">
        <v>0</v>
      </c>
      <c r="D22">
        <v>0</v>
      </c>
      <c r="E22">
        <v>8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</row>
    <row r="23" spans="1:11" x14ac:dyDescent="0.3">
      <c r="A23" t="s">
        <v>58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0.8</v>
      </c>
      <c r="J23">
        <v>2.4</v>
      </c>
      <c r="K23">
        <v>3</v>
      </c>
    </row>
    <row r="24" spans="1:11" x14ac:dyDescent="0.3">
      <c r="A24" t="s">
        <v>210</v>
      </c>
      <c r="B24">
        <v>6</v>
      </c>
      <c r="C24">
        <v>0</v>
      </c>
      <c r="D24">
        <v>9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</row>
    <row r="25" spans="1:11" x14ac:dyDescent="0.3">
      <c r="A25" t="s">
        <v>57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0.4</v>
      </c>
      <c r="J25">
        <v>0</v>
      </c>
      <c r="K25">
        <v>0</v>
      </c>
    </row>
    <row r="26" spans="1:11" x14ac:dyDescent="0.3">
      <c r="A26" t="s">
        <v>53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5</v>
      </c>
      <c r="J26">
        <v>0</v>
      </c>
      <c r="K26">
        <v>2.4</v>
      </c>
    </row>
    <row r="27" spans="1:11" x14ac:dyDescent="0.3">
      <c r="A27" t="s">
        <v>15</v>
      </c>
      <c r="B27">
        <v>0</v>
      </c>
      <c r="C27">
        <v>0</v>
      </c>
      <c r="D27">
        <v>0</v>
      </c>
      <c r="E27">
        <v>0</v>
      </c>
      <c r="F27">
        <v>0.8</v>
      </c>
      <c r="G27">
        <v>0</v>
      </c>
      <c r="H27">
        <v>0</v>
      </c>
      <c r="I27">
        <v>0</v>
      </c>
      <c r="J27">
        <v>0</v>
      </c>
      <c r="K27">
        <v>0.2</v>
      </c>
    </row>
    <row r="28" spans="1:11" x14ac:dyDescent="0.3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2.4</v>
      </c>
      <c r="K28">
        <v>0.2</v>
      </c>
    </row>
    <row r="29" spans="1:11" x14ac:dyDescent="0.3">
      <c r="A29" t="s">
        <v>208</v>
      </c>
      <c r="B29">
        <v>2.8</v>
      </c>
      <c r="C29">
        <v>0</v>
      </c>
      <c r="D29">
        <v>10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</row>
    <row r="30" spans="1:11" x14ac:dyDescent="0.3">
      <c r="A30" t="s">
        <v>55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0.4</v>
      </c>
      <c r="J30">
        <v>0</v>
      </c>
      <c r="K30">
        <v>0</v>
      </c>
    </row>
    <row r="31" spans="1:11" x14ac:dyDescent="0.3">
      <c r="A31" t="s">
        <v>166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0.2</v>
      </c>
      <c r="K31">
        <v>0</v>
      </c>
    </row>
    <row r="32" spans="1:11" x14ac:dyDescent="0.3">
      <c r="A32" t="s">
        <v>50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2.4</v>
      </c>
      <c r="I32">
        <v>0.4</v>
      </c>
      <c r="J32">
        <v>0.6</v>
      </c>
      <c r="K32">
        <v>2</v>
      </c>
    </row>
    <row r="33" spans="1:11" x14ac:dyDescent="0.3">
      <c r="A33" t="s">
        <v>2</v>
      </c>
      <c r="B33">
        <v>0</v>
      </c>
      <c r="C33">
        <v>7</v>
      </c>
      <c r="D33">
        <v>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</row>
    <row r="34" spans="1:11" x14ac:dyDescent="0.3">
      <c r="A34" t="s">
        <v>47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0.2</v>
      </c>
      <c r="I34">
        <v>0</v>
      </c>
      <c r="J34">
        <v>0</v>
      </c>
      <c r="K34">
        <v>0</v>
      </c>
    </row>
    <row r="35" spans="1:11" x14ac:dyDescent="0.3">
      <c r="A35" t="s">
        <v>45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0.6</v>
      </c>
      <c r="I35">
        <v>0</v>
      </c>
      <c r="J35">
        <v>0</v>
      </c>
      <c r="K35">
        <v>0</v>
      </c>
    </row>
    <row r="36" spans="1:11" x14ac:dyDescent="0.3">
      <c r="A36" t="s">
        <v>90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1.2</v>
      </c>
    </row>
    <row r="37" spans="1:11" x14ac:dyDescent="0.3">
      <c r="A37" t="s">
        <v>89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</v>
      </c>
    </row>
    <row r="38" spans="1:11" x14ac:dyDescent="0.3">
      <c r="A38" t="s">
        <v>66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9</v>
      </c>
      <c r="K38">
        <v>4</v>
      </c>
    </row>
    <row r="39" spans="1:11" x14ac:dyDescent="0.3">
      <c r="A39" t="s">
        <v>211</v>
      </c>
      <c r="B39">
        <v>1.6</v>
      </c>
      <c r="C39">
        <v>9</v>
      </c>
      <c r="D39">
        <v>3</v>
      </c>
      <c r="E39">
        <v>0</v>
      </c>
      <c r="F39">
        <v>0</v>
      </c>
      <c r="G39">
        <v>8</v>
      </c>
      <c r="H39">
        <v>7</v>
      </c>
      <c r="I39">
        <v>1</v>
      </c>
      <c r="J39">
        <v>4</v>
      </c>
      <c r="K39">
        <v>0.2</v>
      </c>
    </row>
    <row r="40" spans="1:11" x14ac:dyDescent="0.3">
      <c r="A40" t="s">
        <v>63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3.2</v>
      </c>
      <c r="J40">
        <v>0</v>
      </c>
      <c r="K40">
        <v>0</v>
      </c>
    </row>
    <row r="41" spans="1:11" x14ac:dyDescent="0.3">
      <c r="A41" t="s">
        <v>35</v>
      </c>
      <c r="B41">
        <v>0</v>
      </c>
      <c r="C41">
        <v>0</v>
      </c>
      <c r="D41">
        <v>0</v>
      </c>
      <c r="E41">
        <v>0</v>
      </c>
      <c r="F41">
        <v>10</v>
      </c>
      <c r="G41">
        <v>0</v>
      </c>
      <c r="H41">
        <v>0</v>
      </c>
      <c r="I41">
        <v>0</v>
      </c>
      <c r="J41">
        <v>0</v>
      </c>
      <c r="K41">
        <v>0</v>
      </c>
    </row>
    <row r="42" spans="1:11" x14ac:dyDescent="0.3">
      <c r="A42" t="s">
        <v>81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0.2</v>
      </c>
    </row>
    <row r="43" spans="1:11" x14ac:dyDescent="0.3">
      <c r="A43" t="s">
        <v>199</v>
      </c>
      <c r="B43">
        <v>5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0.2</v>
      </c>
      <c r="J43">
        <v>0</v>
      </c>
      <c r="K43">
        <v>0</v>
      </c>
    </row>
    <row r="44" spans="1:11" x14ac:dyDescent="0.3">
      <c r="A44" t="s">
        <v>200</v>
      </c>
      <c r="B44">
        <v>5</v>
      </c>
      <c r="C44">
        <v>5</v>
      </c>
      <c r="D44">
        <v>0.2</v>
      </c>
      <c r="E44">
        <v>7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</row>
    <row r="45" spans="1:11" x14ac:dyDescent="0.3">
      <c r="A45" t="s">
        <v>40</v>
      </c>
      <c r="B45">
        <v>0</v>
      </c>
      <c r="C45">
        <v>0</v>
      </c>
      <c r="D45">
        <v>0</v>
      </c>
      <c r="E45">
        <v>0</v>
      </c>
      <c r="F45">
        <v>0</v>
      </c>
      <c r="G45">
        <v>9</v>
      </c>
      <c r="H45">
        <v>8</v>
      </c>
      <c r="I45">
        <v>0</v>
      </c>
      <c r="J45">
        <v>0</v>
      </c>
      <c r="K45">
        <v>0.2</v>
      </c>
    </row>
    <row r="46" spans="1:11" x14ac:dyDescent="0.3">
      <c r="A46" t="s">
        <v>201</v>
      </c>
      <c r="B46">
        <v>7</v>
      </c>
      <c r="C46">
        <v>3.2</v>
      </c>
      <c r="D46">
        <v>3.2</v>
      </c>
      <c r="E46">
        <v>8</v>
      </c>
      <c r="F46">
        <v>0</v>
      </c>
      <c r="G46">
        <v>0.6</v>
      </c>
      <c r="H46">
        <v>0</v>
      </c>
      <c r="I46">
        <v>0</v>
      </c>
      <c r="J46">
        <v>0</v>
      </c>
      <c r="K46">
        <v>0</v>
      </c>
    </row>
    <row r="47" spans="1:11" x14ac:dyDescent="0.3">
      <c r="A47" t="s">
        <v>59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0.4</v>
      </c>
      <c r="J47">
        <v>0</v>
      </c>
      <c r="K47">
        <v>0</v>
      </c>
    </row>
    <row r="48" spans="1:11" x14ac:dyDescent="0.3">
      <c r="A48" t="s">
        <v>202</v>
      </c>
      <c r="B48">
        <v>5</v>
      </c>
      <c r="C48">
        <v>2.4</v>
      </c>
      <c r="D48">
        <v>1.6</v>
      </c>
      <c r="E48">
        <v>3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</row>
    <row r="49" spans="1:11" x14ac:dyDescent="0.3">
      <c r="A49" t="s">
        <v>7</v>
      </c>
      <c r="B49">
        <v>0</v>
      </c>
      <c r="C49">
        <v>0.2</v>
      </c>
      <c r="D49">
        <v>0.2</v>
      </c>
      <c r="E49">
        <v>0.2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</row>
    <row r="50" spans="1:11" x14ac:dyDescent="0.3">
      <c r="A50" t="s">
        <v>75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0.2</v>
      </c>
      <c r="K50">
        <v>0</v>
      </c>
    </row>
    <row r="51" spans="1:11" x14ac:dyDescent="0.3">
      <c r="A51" t="s">
        <v>56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0.4</v>
      </c>
      <c r="J51">
        <v>0</v>
      </c>
      <c r="K51">
        <v>0</v>
      </c>
    </row>
    <row r="52" spans="1:11" x14ac:dyDescent="0.3">
      <c r="A52" t="s">
        <v>203</v>
      </c>
      <c r="B52">
        <v>0.6</v>
      </c>
      <c r="C52">
        <v>1.6</v>
      </c>
      <c r="D52">
        <v>0</v>
      </c>
      <c r="E52">
        <v>4.8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</row>
    <row r="53" spans="1:11" x14ac:dyDescent="0.3">
      <c r="A53" t="s">
        <v>6</v>
      </c>
      <c r="B53">
        <v>0</v>
      </c>
      <c r="C53">
        <v>0.2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0.2</v>
      </c>
      <c r="K53">
        <v>0</v>
      </c>
    </row>
    <row r="54" spans="1:11" x14ac:dyDescent="0.3">
      <c r="A54" t="s">
        <v>13</v>
      </c>
      <c r="B54">
        <v>0</v>
      </c>
      <c r="C54">
        <v>0</v>
      </c>
      <c r="D54">
        <v>0.2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</row>
    <row r="55" spans="1:11" x14ac:dyDescent="0.3">
      <c r="A55" t="s">
        <v>204</v>
      </c>
      <c r="B55">
        <v>2.4</v>
      </c>
      <c r="C55">
        <v>0</v>
      </c>
      <c r="D55">
        <v>0.6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</row>
    <row r="56" spans="1:11" x14ac:dyDescent="0.3">
      <c r="A56" t="s">
        <v>1</v>
      </c>
      <c r="B56">
        <v>0</v>
      </c>
      <c r="C56">
        <v>9</v>
      </c>
      <c r="D56">
        <v>9</v>
      </c>
      <c r="E56">
        <v>1.2</v>
      </c>
      <c r="F56">
        <v>8</v>
      </c>
      <c r="G56">
        <v>7</v>
      </c>
      <c r="H56">
        <v>9</v>
      </c>
      <c r="I56">
        <v>0.8</v>
      </c>
      <c r="J56">
        <v>3</v>
      </c>
      <c r="K56">
        <v>0</v>
      </c>
    </row>
    <row r="57" spans="1:11" x14ac:dyDescent="0.3">
      <c r="A57" t="s">
        <v>48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0.2</v>
      </c>
      <c r="I57">
        <v>0.4</v>
      </c>
      <c r="J57">
        <v>1.6</v>
      </c>
      <c r="K57">
        <v>2.4</v>
      </c>
    </row>
    <row r="58" spans="1:11" x14ac:dyDescent="0.3">
      <c r="A58" t="s">
        <v>4</v>
      </c>
      <c r="B58">
        <v>0</v>
      </c>
      <c r="C58">
        <v>5</v>
      </c>
      <c r="D58">
        <v>5</v>
      </c>
      <c r="E58">
        <v>0.8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</row>
    <row r="59" spans="1:11" x14ac:dyDescent="0.3">
      <c r="A59" t="s">
        <v>43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0.4</v>
      </c>
      <c r="I59">
        <v>0</v>
      </c>
      <c r="J59">
        <v>1.6</v>
      </c>
      <c r="K59">
        <v>0</v>
      </c>
    </row>
    <row r="60" spans="1:11" x14ac:dyDescent="0.3">
      <c r="A60" t="s">
        <v>10</v>
      </c>
      <c r="B60">
        <v>0</v>
      </c>
      <c r="C60">
        <v>0</v>
      </c>
      <c r="D60">
        <v>0.6</v>
      </c>
      <c r="E60">
        <v>0</v>
      </c>
      <c r="F60">
        <v>0</v>
      </c>
      <c r="G60">
        <v>0</v>
      </c>
      <c r="H60">
        <v>0</v>
      </c>
      <c r="I60">
        <v>2</v>
      </c>
      <c r="J60">
        <v>0.2</v>
      </c>
      <c r="K60">
        <v>6</v>
      </c>
    </row>
    <row r="61" spans="1:11" x14ac:dyDescent="0.3">
      <c r="A61" t="s">
        <v>46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0.2</v>
      </c>
      <c r="I61">
        <v>0</v>
      </c>
      <c r="J61">
        <v>0</v>
      </c>
      <c r="K61">
        <v>0</v>
      </c>
    </row>
    <row r="62" spans="1:11" x14ac:dyDescent="0.3">
      <c r="A62" t="s">
        <v>78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0.2</v>
      </c>
    </row>
    <row r="63" spans="1:11" x14ac:dyDescent="0.3">
      <c r="A63" t="s">
        <v>62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1.6</v>
      </c>
      <c r="J63">
        <v>0</v>
      </c>
      <c r="K63">
        <v>0</v>
      </c>
    </row>
    <row r="64" spans="1:11" x14ac:dyDescent="0.3">
      <c r="A64" t="s">
        <v>193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0.2</v>
      </c>
    </row>
    <row r="65" spans="1:11" x14ac:dyDescent="0.3">
      <c r="A65" t="s">
        <v>44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4.8</v>
      </c>
      <c r="I65">
        <v>0</v>
      </c>
      <c r="J65">
        <v>0.2</v>
      </c>
      <c r="K65">
        <v>0.8</v>
      </c>
    </row>
    <row r="66" spans="1:11" x14ac:dyDescent="0.3">
      <c r="A66" t="s">
        <v>80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0.2</v>
      </c>
    </row>
    <row r="67" spans="1:11" x14ac:dyDescent="0.3">
      <c r="A67" t="s">
        <v>60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0.6</v>
      </c>
      <c r="J67">
        <v>0.2</v>
      </c>
      <c r="K67">
        <v>2.4</v>
      </c>
    </row>
    <row r="68" spans="1:11" x14ac:dyDescent="0.3">
      <c r="A68" t="s">
        <v>61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0.4</v>
      </c>
      <c r="J68">
        <v>0</v>
      </c>
      <c r="K68">
        <v>0</v>
      </c>
    </row>
    <row r="69" spans="1:11" x14ac:dyDescent="0.3">
      <c r="A69" t="s">
        <v>77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0.8</v>
      </c>
    </row>
    <row r="70" spans="1:11" x14ac:dyDescent="0.3">
      <c r="A70" t="s">
        <v>12</v>
      </c>
      <c r="B70">
        <v>0</v>
      </c>
      <c r="C70">
        <v>0</v>
      </c>
      <c r="D70">
        <v>0.2</v>
      </c>
      <c r="E70">
        <v>0.4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</row>
    <row r="71" spans="1:11" x14ac:dyDescent="0.3">
      <c r="A71" t="s">
        <v>51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2.4</v>
      </c>
      <c r="I71">
        <v>0</v>
      </c>
      <c r="J71">
        <v>0</v>
      </c>
      <c r="K71">
        <v>0</v>
      </c>
    </row>
    <row r="72" spans="1:11" x14ac:dyDescent="0.3">
      <c r="A72" t="s">
        <v>41</v>
      </c>
      <c r="B72">
        <v>0</v>
      </c>
      <c r="C72">
        <v>0</v>
      </c>
      <c r="D72">
        <v>0</v>
      </c>
      <c r="E72">
        <v>0</v>
      </c>
      <c r="F72">
        <v>0</v>
      </c>
      <c r="G72">
        <v>0.2</v>
      </c>
      <c r="H72">
        <v>0</v>
      </c>
      <c r="I72">
        <v>0</v>
      </c>
      <c r="J72">
        <v>0</v>
      </c>
      <c r="K72">
        <v>0</v>
      </c>
    </row>
    <row r="73" spans="1:11" x14ac:dyDescent="0.3">
      <c r="A73" t="s">
        <v>206</v>
      </c>
      <c r="B73">
        <v>7</v>
      </c>
      <c r="C73">
        <v>0.2</v>
      </c>
      <c r="D73">
        <v>0.2</v>
      </c>
      <c r="E73">
        <v>9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</row>
    <row r="74" spans="1:11" x14ac:dyDescent="0.3">
      <c r="A74" t="s">
        <v>205</v>
      </c>
      <c r="B74">
        <v>8</v>
      </c>
      <c r="C74">
        <v>8</v>
      </c>
      <c r="D74">
        <v>6</v>
      </c>
      <c r="E74">
        <v>0</v>
      </c>
      <c r="F74">
        <v>2.4</v>
      </c>
      <c r="G74">
        <v>9</v>
      </c>
      <c r="H74">
        <v>0</v>
      </c>
      <c r="I74">
        <v>0</v>
      </c>
      <c r="J74">
        <v>0</v>
      </c>
      <c r="K74">
        <v>0</v>
      </c>
    </row>
    <row r="75" spans="1:11" x14ac:dyDescent="0.3">
      <c r="A75" t="s">
        <v>3</v>
      </c>
      <c r="B75">
        <v>0</v>
      </c>
      <c r="C75">
        <v>0.2</v>
      </c>
      <c r="D75">
        <v>0</v>
      </c>
      <c r="E75">
        <v>0</v>
      </c>
      <c r="F75">
        <v>1.6</v>
      </c>
      <c r="G75">
        <v>0</v>
      </c>
      <c r="H75">
        <v>3.2</v>
      </c>
      <c r="I75">
        <v>3.2</v>
      </c>
      <c r="J75">
        <v>9</v>
      </c>
      <c r="K75">
        <v>7</v>
      </c>
    </row>
    <row r="76" spans="1:11" x14ac:dyDescent="0.3">
      <c r="A76" t="s">
        <v>71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0.8</v>
      </c>
      <c r="K76">
        <v>0</v>
      </c>
    </row>
    <row r="77" spans="1:11" x14ac:dyDescent="0.3">
      <c r="A77" t="s">
        <v>69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4.8</v>
      </c>
      <c r="K77">
        <v>0.2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Data</vt:lpstr>
      <vt:lpstr>domin scale</vt:lpstr>
      <vt:lpstr>Pivot+abbr</vt:lpstr>
      <vt:lpstr>Lookup</vt:lpstr>
      <vt:lpstr>Data (2)</vt:lpstr>
      <vt:lpstr>Pivot-label</vt:lpstr>
      <vt:lpstr>C.Red</vt:lpstr>
      <vt:lpstr>NVC types</vt:lpstr>
      <vt:lpstr>Table</vt:lpstr>
      <vt:lpstr>Community</vt:lpstr>
    </vt:vector>
  </TitlesOfParts>
  <Company>www.gardenersown.co.uk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Gardener</dc:creator>
  <cp:lastModifiedBy>Mark Gardener</cp:lastModifiedBy>
  <dcterms:created xsi:type="dcterms:W3CDTF">2007-10-21T08:48:16Z</dcterms:created>
  <dcterms:modified xsi:type="dcterms:W3CDTF">2016-05-16T14:49:00Z</dcterms:modified>
</cp:coreProperties>
</file>